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lamb2\Downloads\"/>
    </mc:Choice>
  </mc:AlternateContent>
  <bookViews>
    <workbookView xWindow="0" yWindow="0" windowWidth="28800" windowHeight="12300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NC600-16'!$A$1:$J$226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NC600-16'!$A$1:$J$225</definedName>
    <definedName name="Z_2C9B56F5_DC45_4E94_87D5_DFB6269D97C8_.wvu.PrintTitles" localSheetId="0" hidden="1">'SFB NC600-16'!$1:$8</definedName>
  </definedNames>
  <calcPr calcId="162913" iterate="1" iterateCount="1000"/>
</workbook>
</file>

<file path=xl/calcChain.xml><?xml version="1.0" encoding="utf-8"?>
<calcChain xmlns="http://schemas.openxmlformats.org/spreadsheetml/2006/main">
  <c r="H220" i="1" l="1"/>
  <c r="T210" i="1"/>
  <c r="T209" i="1"/>
  <c r="H199" i="1"/>
  <c r="F220" i="1" l="1"/>
  <c r="F219" i="1"/>
  <c r="I24" i="1"/>
  <c r="H24" i="1"/>
  <c r="G24" i="1"/>
  <c r="E24" i="1" l="1"/>
  <c r="I225" i="1"/>
  <c r="H225" i="1"/>
  <c r="G225" i="1"/>
  <c r="F217" i="1"/>
  <c r="F218" i="1" l="1"/>
  <c r="F224" i="1"/>
  <c r="F223" i="1"/>
  <c r="F222" i="1"/>
  <c r="F221" i="1"/>
  <c r="F214" i="1" l="1"/>
  <c r="F213" i="1"/>
  <c r="F212" i="1"/>
  <c r="F211" i="1"/>
  <c r="F210" i="1"/>
  <c r="F209" i="1"/>
  <c r="F206" i="1"/>
  <c r="F205" i="1"/>
  <c r="F204" i="1"/>
  <c r="F203" i="1"/>
  <c r="F202" i="1"/>
  <c r="F201" i="1"/>
  <c r="F200" i="1"/>
  <c r="F199" i="1"/>
  <c r="F198" i="1"/>
  <c r="F197" i="1"/>
  <c r="F196" i="1"/>
  <c r="F193" i="1"/>
  <c r="F192" i="1"/>
  <c r="F191" i="1"/>
  <c r="F188" i="1"/>
  <c r="F187" i="1"/>
  <c r="F186" i="1"/>
  <c r="F183" i="1"/>
  <c r="F182" i="1"/>
  <c r="F181" i="1"/>
  <c r="F180" i="1"/>
  <c r="F177" i="1"/>
  <c r="F176" i="1"/>
  <c r="F175" i="1"/>
  <c r="F174" i="1"/>
  <c r="F171" i="1"/>
  <c r="F168" i="1"/>
  <c r="F167" i="1"/>
  <c r="F166" i="1"/>
  <c r="F165" i="1"/>
  <c r="F164" i="1"/>
  <c r="F163" i="1"/>
  <c r="F160" i="1"/>
  <c r="F159" i="1"/>
  <c r="F158" i="1"/>
  <c r="F157" i="1"/>
  <c r="F156" i="1"/>
  <c r="F155" i="1"/>
  <c r="F152" i="1"/>
  <c r="F149" i="1"/>
  <c r="F148" i="1"/>
  <c r="F147" i="1"/>
  <c r="F144" i="1"/>
  <c r="F143" i="1"/>
  <c r="F142" i="1"/>
  <c r="F141" i="1"/>
  <c r="F138" i="1"/>
  <c r="F137" i="1"/>
  <c r="F136" i="1"/>
  <c r="F135" i="1"/>
  <c r="F134" i="1"/>
  <c r="F133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6" i="1"/>
  <c r="F85" i="1"/>
  <c r="F84" i="1"/>
  <c r="F83" i="1"/>
  <c r="F82" i="1"/>
  <c r="F81" i="1"/>
  <c r="F80" i="1"/>
  <c r="F79" i="1"/>
  <c r="F78" i="1"/>
  <c r="F77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8" i="1"/>
  <c r="F57" i="1"/>
  <c r="F56" i="1"/>
  <c r="F55" i="1"/>
  <c r="F54" i="1"/>
  <c r="F51" i="1"/>
  <c r="F50" i="1"/>
  <c r="F49" i="1"/>
  <c r="F48" i="1"/>
  <c r="F47" i="1"/>
  <c r="F44" i="1"/>
  <c r="F43" i="1"/>
  <c r="F42" i="1"/>
  <c r="F41" i="1"/>
  <c r="F40" i="1"/>
  <c r="F39" i="1"/>
  <c r="F36" i="1"/>
  <c r="F35" i="1"/>
  <c r="F34" i="1"/>
  <c r="F33" i="1"/>
  <c r="F32" i="1"/>
  <c r="F31" i="1"/>
  <c r="F28" i="1"/>
  <c r="F27" i="1"/>
  <c r="F26" i="1"/>
  <c r="F23" i="1"/>
  <c r="F22" i="1"/>
  <c r="F21" i="1"/>
  <c r="I184" i="1" l="1"/>
  <c r="H184" i="1"/>
  <c r="G184" i="1"/>
  <c r="E184" i="1" s="1"/>
  <c r="I189" i="1"/>
  <c r="H189" i="1"/>
  <c r="G189" i="1"/>
  <c r="I178" i="1"/>
  <c r="H178" i="1"/>
  <c r="G178" i="1"/>
  <c r="H169" i="1"/>
  <c r="I161" i="1"/>
  <c r="H161" i="1"/>
  <c r="G161" i="1"/>
  <c r="I153" i="1"/>
  <c r="H153" i="1"/>
  <c r="G153" i="1"/>
  <c r="E153" i="1" s="1"/>
  <c r="I145" i="1"/>
  <c r="H145" i="1"/>
  <c r="G145" i="1"/>
  <c r="E145" i="1" s="1"/>
  <c r="I139" i="1"/>
  <c r="H139" i="1"/>
  <c r="G139" i="1"/>
  <c r="I117" i="1"/>
  <c r="H117" i="1"/>
  <c r="G117" i="1"/>
  <c r="G37" i="1"/>
  <c r="H37" i="1"/>
  <c r="I37" i="1"/>
  <c r="I75" i="1"/>
  <c r="H75" i="1"/>
  <c r="G75" i="1"/>
  <c r="E75" i="1" s="1"/>
  <c r="H59" i="1"/>
  <c r="G59" i="1"/>
  <c r="I52" i="1"/>
  <c r="H52" i="1"/>
  <c r="G52" i="1"/>
  <c r="E52" i="1" s="1"/>
  <c r="I29" i="1"/>
  <c r="H29" i="1"/>
  <c r="G29" i="1"/>
  <c r="I131" i="1"/>
  <c r="H131" i="1"/>
  <c r="G131" i="1"/>
  <c r="I215" i="1"/>
  <c r="H215" i="1"/>
  <c r="G215" i="1"/>
  <c r="I207" i="1"/>
  <c r="H207" i="1"/>
  <c r="G207" i="1"/>
  <c r="E207" i="1" l="1"/>
  <c r="E131" i="1"/>
  <c r="E37" i="1"/>
  <c r="E139" i="1"/>
  <c r="E189" i="1"/>
  <c r="E29" i="1"/>
  <c r="E215" i="1"/>
  <c r="E117" i="1"/>
  <c r="E161" i="1"/>
  <c r="E178" i="1"/>
  <c r="I194" i="1"/>
  <c r="H194" i="1"/>
  <c r="G194" i="1"/>
  <c r="E194" i="1" s="1"/>
  <c r="I172" i="1"/>
  <c r="H172" i="1"/>
  <c r="G172" i="1"/>
  <c r="E172" i="1" s="1"/>
  <c r="G45" i="1" l="1"/>
  <c r="H45" i="1"/>
  <c r="I45" i="1"/>
  <c r="I216" i="1" s="1"/>
  <c r="I59" i="1"/>
  <c r="E59" i="1" s="1"/>
  <c r="G87" i="1"/>
  <c r="H87" i="1"/>
  <c r="I87" i="1"/>
  <c r="G102" i="1"/>
  <c r="H102" i="1"/>
  <c r="I102" i="1"/>
  <c r="G150" i="1"/>
  <c r="E150" i="1" s="1"/>
  <c r="H150" i="1"/>
  <c r="I150" i="1"/>
  <c r="G169" i="1"/>
  <c r="I169" i="1"/>
  <c r="E169" i="1" l="1"/>
  <c r="E87" i="1"/>
  <c r="H216" i="1"/>
  <c r="E45" i="1"/>
  <c r="E216" i="1" s="1"/>
  <c r="G216" i="1"/>
  <c r="E102" i="1"/>
  <c r="G15" i="1"/>
  <c r="H15" i="1"/>
  <c r="F45" i="1" l="1"/>
  <c r="G14" i="1"/>
  <c r="F102" i="1"/>
  <c r="F150" i="1"/>
  <c r="F139" i="1"/>
  <c r="F37" i="1"/>
  <c r="F52" i="1"/>
  <c r="F161" i="1"/>
  <c r="F153" i="1"/>
  <c r="F75" i="1"/>
  <c r="F117" i="1"/>
  <c r="F215" i="1"/>
  <c r="F169" i="1"/>
  <c r="F29" i="1"/>
  <c r="F178" i="1"/>
  <c r="F131" i="1"/>
  <c r="F145" i="1"/>
  <c r="F59" i="1"/>
  <c r="F87" i="1"/>
  <c r="F184" i="1"/>
  <c r="F207" i="1"/>
  <c r="F189" i="1"/>
  <c r="F194" i="1"/>
  <c r="F172" i="1"/>
  <c r="F24" i="1"/>
  <c r="I15" i="1" l="1"/>
  <c r="E225" i="1"/>
  <c r="E226" i="1" s="1"/>
  <c r="H13" i="1" l="1"/>
  <c r="B221" i="1"/>
  <c r="B218" i="1"/>
  <c r="B222" i="1"/>
  <c r="B224" i="1"/>
  <c r="B223" i="1"/>
  <c r="B139" i="1"/>
  <c r="B184" i="1"/>
  <c r="B207" i="1"/>
  <c r="B189" i="1"/>
  <c r="B161" i="1"/>
  <c r="B153" i="1"/>
  <c r="B37" i="1"/>
  <c r="B52" i="1"/>
  <c r="B215" i="1"/>
  <c r="B75" i="1"/>
  <c r="B117" i="1"/>
  <c r="B29" i="1"/>
  <c r="B178" i="1"/>
  <c r="B131" i="1"/>
  <c r="B145" i="1"/>
  <c r="B172" i="1"/>
  <c r="B194" i="1"/>
  <c r="B24" i="1"/>
  <c r="B169" i="1"/>
  <c r="B59" i="1"/>
  <c r="B102" i="1"/>
  <c r="B45" i="1"/>
  <c r="B87" i="1"/>
  <c r="B150" i="1"/>
  <c r="E14" i="1"/>
  <c r="B226" i="1" l="1"/>
</calcChain>
</file>

<file path=xl/sharedStrings.xml><?xml version="1.0" encoding="utf-8"?>
<sst xmlns="http://schemas.openxmlformats.org/spreadsheetml/2006/main" count="410" uniqueCount="398">
  <si>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</si>
  <si>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</si>
  <si>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</si>
  <si>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</si>
  <si>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</si>
  <si>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</si>
  <si>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</si>
  <si>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</si>
  <si>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</si>
  <si>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</si>
  <si>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</si>
  <si>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</si>
  <si>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</si>
  <si>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</si>
  <si>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</si>
  <si>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</si>
  <si>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</si>
  <si>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</si>
  <si>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</si>
  <si>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</si>
  <si>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</si>
  <si>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</si>
  <si>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</si>
  <si>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</si>
  <si>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</si>
  <si>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</si>
  <si>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</si>
  <si>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</si>
  <si>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</si>
  <si>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</si>
  <si>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</si>
  <si>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</si>
  <si>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</si>
  <si>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</si>
  <si>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</si>
  <si>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</si>
  <si>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</si>
  <si>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</si>
  <si>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</si>
  <si>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</si>
  <si>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</si>
  <si>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</si>
  <si>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</si>
  <si>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</si>
  <si>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</si>
  <si>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</si>
  <si>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</si>
  <si>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</si>
  <si>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</si>
  <si>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</si>
  <si>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</si>
  <si>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</si>
  <si>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</si>
  <si>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</si>
  <si>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</si>
  <si>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</si>
  <si>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</si>
  <si>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</si>
  <si>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</si>
  <si>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</si>
  <si>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</si>
  <si>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</si>
  <si>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</si>
  <si>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</si>
  <si>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</si>
  <si>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</si>
  <si>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</si>
  <si>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</si>
  <si>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</si>
  <si>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</si>
  <si>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</si>
  <si>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</si>
  <si>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</si>
  <si>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</si>
  <si>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</si>
  <si>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</si>
  <si>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</si>
  <si>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</si>
  <si>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</si>
  <si>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</si>
  <si>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</si>
  <si>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</si>
  <si>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</si>
  <si>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</si>
  <si>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</si>
  <si>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</si>
  <si>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</si>
  <si>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</si>
  <si>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</si>
  <si>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</si>
  <si>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</si>
  <si>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</si>
  <si>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</si>
  <si>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</si>
  <si>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</si>
  <si>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</si>
  <si>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</si>
  <si>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</si>
  <si>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</si>
  <si>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</si>
  <si>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</si>
  <si>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</si>
  <si>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</si>
  <si>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</si>
  <si>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</si>
  <si>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</si>
  <si>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</si>
  <si>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</si>
  <si>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</si>
  <si>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</si>
  <si>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</si>
  <si>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</si>
  <si>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</si>
  <si>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</si>
  <si>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</si>
  <si>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</si>
  <si>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</si>
  <si>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</si>
  <si>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</si>
  <si>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</si>
  <si>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</si>
  <si>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</si>
  <si>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</si>
  <si>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</si>
  <si>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</si>
  <si>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</si>
  <si>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</si>
  <si>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</si>
  <si>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</si>
  <si>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</si>
  <si>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</si>
  <si>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</si>
  <si>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</si>
  <si>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</si>
  <si>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</si>
  <si>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</si>
  <si>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</si>
  <si>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</si>
  <si>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</si>
  <si>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</si>
  <si>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</si>
  <si>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</si>
  <si>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</si>
  <si>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</si>
  <si>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</si>
  <si>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</si>
  <si>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</si>
  <si>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</si>
  <si>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</si>
  <si>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</si>
  <si>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</si>
  <si>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</si>
  <si>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</si>
  <si>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</si>
  <si>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</si>
  <si>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</si>
  <si>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</si>
  <si>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</si>
  <si>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</si>
  <si>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</si>
  <si>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</si>
  <si>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</si>
  <si>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</si>
  <si>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</si>
  <si>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</si>
  <si>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</si>
  <si>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</si>
  <si>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</si>
  <si>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</si>
  <si>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</si>
  <si>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</si>
  <si>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</si>
  <si>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</si>
  <si>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</si>
  <si>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</si>
  <si>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</si>
  <si>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</si>
  <si>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</si>
  <si>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</si>
  <si>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</si>
  <si>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</si>
  <si>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</si>
  <si>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</si>
  <si>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</si>
  <si>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</si>
  <si>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</si>
  <si>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</si>
  <si>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</si>
  <si>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</si>
  <si>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</si>
  <si>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</si>
  <si>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</si>
  <si>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</si>
  <si>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</si>
  <si>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</si>
  <si>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</si>
  <si>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</si>
  <si>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</si>
  <si>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</si>
  <si>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</si>
  <si>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</si>
  <si>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</si>
  <si>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</si>
  <si>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</si>
  <si>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</si>
  <si>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</si>
  <si>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</si>
  <si>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</si>
  <si>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</si>
  <si>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</si>
  <si>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</si>
  <si>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</si>
  <si>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</si>
  <si>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</si>
  <si>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</si>
  <si>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</si>
  <si>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</si>
  <si>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</si>
  <si>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</si>
  <si>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</si>
  <si>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</si>
  <si>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</si>
  <si>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</si>
  <si>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</si>
  <si>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</si>
  <si>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</si>
  <si>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</si>
  <si>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</si>
  <si>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</si>
  <si>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</si>
  <si>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</si>
  <si>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</si>
  <si>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</si>
  <si>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</si>
  <si>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</si>
  <si>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</si>
  <si>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</si>
  <si>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</si>
  <si>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</si>
  <si>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</si>
  <si>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</si>
  <si>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</si>
  <si>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</si>
  <si>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</si>
  <si>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</si>
  <si>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</si>
  <si>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</si>
  <si>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</si>
  <si>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</si>
  <si>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</si>
  <si>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</si>
  <si>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</si>
  <si>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</si>
  <si>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</si>
  <si>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</si>
  <si>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</si>
  <si>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</si>
  <si>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</si>
  <si>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</si>
  <si>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</si>
  <si>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</si>
  <si>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</si>
  <si>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</si>
  <si>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</si>
  <si>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</si>
  <si>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</si>
  <si>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</si>
  <si>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</si>
  <si>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</si>
  <si>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</si>
  <si>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</si>
  <si>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</si>
  <si>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</si>
  <si>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</si>
  <si>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</si>
  <si>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</si>
  <si>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</si>
  <si>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</si>
  <si>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</si>
  <si>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</si>
  <si>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</si>
  <si>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</si>
  <si>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</si>
  <si>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</si>
  <si>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</si>
  <si>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</si>
  <si>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</si>
  <si>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</si>
  <si>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</si>
  <si>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</si>
  <si>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</si>
  <si>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</si>
  <si>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</si>
  <si>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</si>
  <si>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</si>
  <si>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</si>
  <si>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</si>
  <si>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</si>
  <si>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</si>
  <si>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</si>
  <si>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</si>
  <si>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</si>
  <si>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</si>
  <si>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</si>
  <si>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</si>
  <si>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</si>
  <si>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</si>
  <si>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</si>
  <si>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</si>
  <si>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</si>
  <si>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</si>
  <si>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</si>
  <si>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</si>
  <si>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</si>
  <si>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</si>
  <si>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</si>
  <si>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</si>
  <si>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</si>
  <si>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</si>
  <si>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</si>
  <si>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</si>
  <si>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</si>
  <si>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</si>
  <si>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</si>
  <si>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</si>
  <si>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</si>
  <si>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</si>
  <si>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</si>
  <si>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</si>
  <si>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</si>
  <si>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</si>
  <si>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</si>
  <si>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</si>
  <si>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</si>
  <si>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</si>
  <si>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</si>
  <si>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</si>
  <si>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</si>
  <si>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</si>
  <si>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</si>
  <si>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</si>
  <si>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</si>
  <si>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</si>
  <si>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</si>
  <si>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</si>
  <si>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</si>
  <si>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</si>
  <si>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</si>
  <si>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</si>
  <si>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</si>
  <si>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</si>
  <si>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</si>
  <si>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</si>
  <si>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</si>
  <si>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</si>
  <si>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</si>
  <si>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</si>
  <si>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</si>
  <si>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</si>
  <si>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</si>
  <si>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</si>
  <si>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</si>
  <si>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</si>
  <si>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</si>
  <si>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</si>
  <si>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</si>
  <si>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</si>
  <si>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</si>
  <si>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</si>
  <si>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</si>
  <si>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</si>
  <si>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</si>
  <si>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</si>
  <si>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</si>
  <si>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</si>
  <si>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</si>
  <si>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</si>
  <si>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</si>
  <si>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</si>
  <si>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</si>
  <si>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</si>
  <si>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</si>
  <si>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</si>
  <si>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</si>
  <si>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</si>
  <si>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</si>
  <si>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</si>
  <si>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A/E Fee</t>
  </si>
  <si>
    <t>Project Manager Fee</t>
  </si>
  <si>
    <t>General Condtions</t>
  </si>
  <si>
    <t>01 45 23</t>
  </si>
  <si>
    <t>testing and inspecting</t>
  </si>
  <si>
    <t>GENERAL REQUIREMENTS</t>
  </si>
  <si>
    <t>QUEEN CREEK USD</t>
  </si>
  <si>
    <t>ORCUTT WINSLOW</t>
  </si>
  <si>
    <t>CORE CONSTRUCTION</t>
  </si>
  <si>
    <t>MARICOPA</t>
  </si>
  <si>
    <t>TOWN OF QUEEN CREEK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</si>
</sst>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4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0" fontId="2" fillId="10" borderId="53" xfId="0" applyFont="1" applyFill="1" applyBorder="1" applyProtection="1"/>
    <xf numFmtId="0" fontId="13" fillId="0" borderId="1" xfId="0" applyFont="1" applyFill="1" applyBorder="1" applyAlignment="1" applyProtection="1">
      <alignment vertical="center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49" fontId="2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  <xf numFmtId="0" fontId="0" fillId="0" borderId="43" xfId="0" applyBorder="1" applyAlignment="1">
      <alignment horizontal="left" vertical="top" wrapText="1"/>
    </xf>
  </cellXfs>
  <cellStyles count="4">
    <cellStyle name="Comma" xfId="1" builtinId="3"/>
    <cellStyle name="Currency" xfId="2" builtinId="4"/>
    <cellStyle name="Normal" xfId="0" builtinId="0"/>
    <cellStyle name="Normal_Sheet1" xfId="3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G1246"/>
  <sheetViews>
    <sheetView tabSelected="1" view="pageLayout" topLeftCell="A192" zoomScaleNormal="100" zoomScaleSheetLayoutView="100" workbookViewId="0">
      <selection activeCell="G211" sqref="G211"/>
    </sheetView>
  </sheetViews>
  <sheetFormatPr defaultColWidth="0.28515625" defaultRowHeight="12.75"/>
  <cols>
    <col min="1" max="1" width="0.5703125" customWidth="1"/>
    <col min="2" max="2" width="10" customWidth="1"/>
    <col min="3" max="3" width="27" customWidth="1"/>
    <col min="4" max="4" width="0.7109375" style="46" customWidth="1"/>
    <col min="5" max="5" width="16.140625" style="26" customWidth="1"/>
    <col min="6" max="6" width="13.140625" style="59" customWidth="1"/>
    <col min="7" max="7" width="17.140625" style="47" customWidth="1"/>
    <col min="8" max="8" width="16.140625" style="47" customWidth="1"/>
    <col min="9" max="9" width="16.140625" style="48" customWidth="1"/>
    <col min="10" max="10" width="0.7109375" style="23" customWidth="1"/>
    <col min="11" max="11" width="20.42578125" style="103" customWidth="1"/>
    <col min="12" max="12" width="10.5703125" style="104" hidden="1" customWidth="1"/>
    <col min="13" max="13" width="2.140625" style="104" customWidth="1"/>
    <col min="14" max="14" width="20.42578125" style="103" customWidth="1"/>
    <col min="15" max="15" width="10.5703125" style="104" hidden="1" customWidth="1"/>
    <col min="16" max="16" width="2.140625" style="104" customWidth="1"/>
    <col min="17" max="17" width="20.42578125" style="103" customWidth="1"/>
    <col min="18" max="18" width="10.5703125" style="104" hidden="1" customWidth="1"/>
    <col min="19" max="19" width="2.140625" style="104" customWidth="1"/>
    <col min="20" max="20" width="20.42578125" style="103" customWidth="1"/>
    <col min="21" max="21" width="10.5703125" style="104" hidden="1" customWidth="1"/>
    <col min="22" max="22" width="2.140625" style="104" customWidth="1"/>
    <col min="23" max="23" width="20.42578125" style="103" customWidth="1"/>
    <col min="24" max="24" width="10.5703125" style="104" hidden="1" customWidth="1"/>
    <col min="25" max="25" width="2.140625" style="104" customWidth="1"/>
    <col min="26" max="67" width="0.28515625" style="105"/>
    <col min="68" max="137" width="0.28515625" style="106"/>
  </cols>
  <sheetData>
    <row r="1" spans="1:137" ht="13.5" thickBot="1">
      <c r="A1" s="342"/>
      <c r="B1" s="342"/>
      <c r="C1" s="342"/>
      <c r="D1" s="343"/>
      <c r="E1" s="349" t="s">
        <v>383</v>
      </c>
      <c r="F1" s="350"/>
      <c r="G1" s="350"/>
      <c r="H1" s="350"/>
      <c r="I1" s="350"/>
      <c r="J1" s="351"/>
    </row>
    <row r="2" spans="1:137" s="1" customFormat="1">
      <c r="A2" s="344" t="s">
        <v>386</v>
      </c>
      <c r="B2" s="345"/>
      <c r="C2" s="345"/>
      <c r="D2" s="346"/>
      <c r="E2" s="355" t="s">
        <v>198</v>
      </c>
      <c r="F2" s="345"/>
      <c r="G2" s="345"/>
      <c r="H2" s="345"/>
      <c r="I2" s="345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2"/>
      <c r="F3" s="353"/>
      <c r="G3" s="353"/>
      <c r="H3" s="353"/>
      <c r="I3" s="353"/>
      <c r="J3" s="354"/>
      <c r="N3" s="105"/>
    </row>
    <row r="4" spans="1:137" ht="4.5" customHeight="1" thickBot="1">
      <c r="A4" s="347"/>
      <c r="B4" s="347"/>
      <c r="C4" s="347"/>
      <c r="D4" s="347"/>
      <c r="E4" s="347"/>
      <c r="F4" s="347"/>
      <c r="G4" s="347"/>
      <c r="H4" s="347"/>
      <c r="I4" s="347"/>
      <c r="J4" s="348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62" t="s">
        <v>393</v>
      </c>
      <c r="F5" s="363"/>
      <c r="G5" s="360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37"/>
      <c r="F6" s="336"/>
      <c r="G6" s="361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35" t="s">
        <v>394</v>
      </c>
      <c r="F7" s="336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35" t="s">
        <v>395</v>
      </c>
      <c r="F8" s="336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35" t="s">
        <v>396</v>
      </c>
      <c r="F9" s="336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37"/>
      <c r="F10" s="336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40"/>
      <c r="F11" s="341"/>
      <c r="G11" s="312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56" t="s">
        <v>397</v>
      </c>
      <c r="F12" s="357"/>
      <c r="G12" s="313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0"/>
      <c r="G13" s="241"/>
      <c r="H13" s="243">
        <f>IFERROR((G13/E226),"")</f>
        <v>0</v>
      </c>
      <c r="I13" s="142" t="s">
        <v>196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2" t="s">
        <v>187</v>
      </c>
      <c r="D14" s="74"/>
      <c r="E14" s="76">
        <f>E226</f>
        <v>330898</v>
      </c>
      <c r="F14" s="311"/>
      <c r="G14" s="83" t="str">
        <f>IFERROR((SUM(#REF!, G216, I216)/#REF!),"")</f>
        <v/>
      </c>
      <c r="H14" s="81"/>
      <c r="I14" s="143" t="s">
        <v>197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IFERROR(($G$225/#REF!),"")</f>
        <v/>
      </c>
      <c r="H15" s="87" t="str">
        <f>IFERROR(($H$225/#REF!),"")</f>
        <v/>
      </c>
      <c r="I15" s="87" t="str">
        <f>IFERROR(($I$225/#REF!),"")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183</v>
      </c>
      <c r="G16" s="93"/>
      <c r="H16" s="90" t="s">
        <v>190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08"/>
      <c r="C17" s="358" t="s">
        <v>385</v>
      </c>
      <c r="D17" s="54"/>
      <c r="E17" s="96"/>
      <c r="F17" s="318" t="s">
        <v>384</v>
      </c>
      <c r="G17" s="91" t="s">
        <v>181</v>
      </c>
      <c r="H17" s="92" t="s">
        <v>188</v>
      </c>
      <c r="I17" s="91" t="s">
        <v>191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8.75" thickBot="1">
      <c r="A18" s="2"/>
      <c r="B18" s="309"/>
      <c r="C18" s="359"/>
      <c r="D18" s="54"/>
      <c r="E18" s="156" t="s">
        <v>5</v>
      </c>
      <c r="F18" s="157" t="s">
        <v>6</v>
      </c>
      <c r="G18" s="91" t="s">
        <v>182</v>
      </c>
      <c r="H18" s="158" t="s">
        <v>189</v>
      </c>
      <c r="I18" s="91" t="s">
        <v>192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19" t="s">
        <v>7</v>
      </c>
      <c r="C19" s="333" t="s">
        <v>392</v>
      </c>
      <c r="D19" s="220"/>
      <c r="E19" s="208"/>
      <c r="F19" s="209"/>
      <c r="G19" s="210"/>
      <c r="H19" s="210"/>
      <c r="I19" s="211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390</v>
      </c>
      <c r="C20" s="242" t="s">
        <v>391</v>
      </c>
      <c r="D20" s="146"/>
      <c r="E20" s="244">
        <v>1</v>
      </c>
      <c r="F20" s="319"/>
      <c r="G20" s="246">
        <v>0</v>
      </c>
      <c r="H20" s="246"/>
      <c r="I20" s="247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380</v>
      </c>
      <c r="C21" s="242" t="s">
        <v>381</v>
      </c>
      <c r="D21" s="146"/>
      <c r="E21" s="244">
        <v>1</v>
      </c>
      <c r="F21" s="319" t="str">
        <f>IFERROR((#REF!+G21/#REF!),"")</f>
        <v/>
      </c>
      <c r="G21" s="246">
        <v>0</v>
      </c>
      <c r="H21" s="246">
        <v>7606</v>
      </c>
      <c r="I21" s="247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>
      <c r="A22" s="176"/>
      <c r="B22" s="181" t="s">
        <v>199</v>
      </c>
      <c r="C22" s="145" t="s">
        <v>11</v>
      </c>
      <c r="D22" s="146"/>
      <c r="E22" s="244"/>
      <c r="F22" s="320" t="str">
        <f>IFERROR((#REF!+G22/#REF!),"")</f>
        <v/>
      </c>
      <c r="G22" s="246"/>
      <c r="H22" s="246"/>
      <c r="I22" s="247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6"/>
      <c r="B23" s="182" t="s">
        <v>205</v>
      </c>
      <c r="C23" s="21" t="s">
        <v>13</v>
      </c>
      <c r="D23" s="164"/>
      <c r="E23" s="245"/>
      <c r="F23" s="321" t="str">
        <f>IFERROR((#REF!+G23/#REF!),"")</f>
        <v/>
      </c>
      <c r="G23" s="248"/>
      <c r="H23" s="248"/>
      <c r="I23" s="249"/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s="1" customFormat="1" ht="15" customHeight="1" thickBot="1">
      <c r="A24" s="17"/>
      <c r="B24" s="183" t="str">
        <f>IFERROR((#REF!+G24+H24+I24)/$E$226,"")</f>
        <v/>
      </c>
      <c r="C24" s="161" t="s">
        <v>212</v>
      </c>
      <c r="D24" s="153"/>
      <c r="E24" s="178">
        <f>SUM(G24:I24)</f>
        <v>7606</v>
      </c>
      <c r="F24" s="179" t="str">
        <f>IFERROR((#REF!/#REF!),"")</f>
        <v/>
      </c>
      <c r="G24" s="180">
        <f>SUM(G20:G23)</f>
        <v>0</v>
      </c>
      <c r="H24" s="180">
        <f t="shared" ref="H24:I24" si="0">SUM(H20:H23)</f>
        <v>7606</v>
      </c>
      <c r="I24" s="180">
        <f t="shared" si="0"/>
        <v>0</v>
      </c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7"/>
      <c r="EC24" s="107"/>
      <c r="ED24" s="107"/>
      <c r="EE24" s="107"/>
      <c r="EF24" s="107"/>
      <c r="EG24" s="107"/>
    </row>
    <row r="25" spans="1:137" ht="15" customHeight="1">
      <c r="A25" s="176"/>
      <c r="B25" s="221" t="s">
        <v>8</v>
      </c>
      <c r="C25" s="222" t="s">
        <v>271</v>
      </c>
      <c r="D25" s="220"/>
      <c r="E25" s="212"/>
      <c r="F25" s="213"/>
      <c r="G25" s="214"/>
      <c r="H25" s="214"/>
      <c r="I25" s="215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10</v>
      </c>
      <c r="D26" s="146"/>
      <c r="E26" s="244">
        <v>1</v>
      </c>
      <c r="F26" s="319" t="str">
        <f>IFERROR((#REF!+G26/#REF!),"")</f>
        <v/>
      </c>
      <c r="G26" s="251">
        <v>0</v>
      </c>
      <c r="H26" s="251">
        <v>3347</v>
      </c>
      <c r="I26" s="252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>
      <c r="A27" s="176"/>
      <c r="B27" s="181" t="s">
        <v>200</v>
      </c>
      <c r="C27" s="145" t="s">
        <v>9</v>
      </c>
      <c r="D27" s="146"/>
      <c r="E27" s="250"/>
      <c r="F27" s="320" t="str">
        <f>IFERROR((#REF!+G27/#REF!),"")</f>
        <v/>
      </c>
      <c r="G27" s="251"/>
      <c r="H27" s="251"/>
      <c r="I27" s="252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ht="15" customHeight="1" thickBot="1">
      <c r="A28" s="176"/>
      <c r="B28" s="182" t="s">
        <v>218</v>
      </c>
      <c r="C28" s="21" t="s">
        <v>19</v>
      </c>
      <c r="D28" s="164"/>
      <c r="E28" s="245"/>
      <c r="F28" s="321" t="str">
        <f>IFERROR((#REF!+G28/#REF!),"")</f>
        <v/>
      </c>
      <c r="G28" s="248"/>
      <c r="H28" s="248"/>
      <c r="I28" s="249"/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</row>
    <row r="29" spans="1:137" s="1" customFormat="1" ht="15" customHeight="1" thickBot="1">
      <c r="A29" s="17"/>
      <c r="B29" s="177" t="str">
        <f>IFERROR((#REF!+G29+H29+I29)/$E$226,"")</f>
        <v/>
      </c>
      <c r="C29" s="20" t="s">
        <v>32</v>
      </c>
      <c r="D29" s="155"/>
      <c r="E29" s="163">
        <f>SUM(G29:I29)</f>
        <v>3347</v>
      </c>
      <c r="F29" s="179" t="str">
        <f>IFERROR((#REF!/#REF!),"")</f>
        <v/>
      </c>
      <c r="G29" s="53">
        <f>SUM(G26:G28)</f>
        <v>0</v>
      </c>
      <c r="H29" s="53">
        <f>SUM(H26:H28)</f>
        <v>3347</v>
      </c>
      <c r="I29" s="53">
        <f>SUM(I26:I28)</f>
        <v>0</v>
      </c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</row>
    <row r="30" spans="1:137" ht="15" customHeight="1">
      <c r="A30" s="176"/>
      <c r="B30" s="223" t="s">
        <v>33</v>
      </c>
      <c r="C30" s="224" t="s">
        <v>273</v>
      </c>
      <c r="D30" s="220"/>
      <c r="E30" s="216"/>
      <c r="F30" s="217"/>
      <c r="G30" s="210"/>
      <c r="H30" s="210"/>
      <c r="I30" s="211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239</v>
      </c>
      <c r="C31" s="18" t="s">
        <v>34</v>
      </c>
      <c r="D31" s="14"/>
      <c r="E31" s="253"/>
      <c r="F31" s="319" t="str">
        <f>IFERROR((#REF!+G31/#REF!),"")</f>
        <v/>
      </c>
      <c r="G31" s="251"/>
      <c r="H31" s="251"/>
      <c r="I31" s="252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239</v>
      </c>
      <c r="C32" s="18" t="s">
        <v>36</v>
      </c>
      <c r="D32" s="14"/>
      <c r="E32" s="253"/>
      <c r="F32" s="320" t="str">
        <f>IFERROR((#REF!+G32/#REF!),"")</f>
        <v/>
      </c>
      <c r="G32" s="251"/>
      <c r="H32" s="251"/>
      <c r="I32" s="252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39</v>
      </c>
      <c r="D33" s="14"/>
      <c r="E33" s="253"/>
      <c r="F33" s="320" t="str">
        <f>IFERROR((#REF!+G33/#REF!),"")</f>
        <v/>
      </c>
      <c r="G33" s="251"/>
      <c r="H33" s="251"/>
      <c r="I33" s="252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5" t="s">
        <v>240</v>
      </c>
      <c r="C34" s="18" t="s">
        <v>35</v>
      </c>
      <c r="D34" s="14"/>
      <c r="E34" s="253"/>
      <c r="F34" s="320" t="str">
        <f>IFERROR((#REF!+G34/#REF!),"")</f>
        <v/>
      </c>
      <c r="G34" s="251"/>
      <c r="H34" s="251"/>
      <c r="I34" s="252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ht="15" customHeight="1">
      <c r="A35" s="176"/>
      <c r="B35" s="186" t="s">
        <v>298</v>
      </c>
      <c r="C35" s="18" t="s">
        <v>99</v>
      </c>
      <c r="D35" s="14"/>
      <c r="E35" s="253"/>
      <c r="F35" s="320" t="str">
        <f>IFERROR((#REF!+G35/#REF!),"")</f>
        <v/>
      </c>
      <c r="G35" s="251"/>
      <c r="H35" s="251"/>
      <c r="I35" s="252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</row>
    <row r="36" spans="1:137" s="16" customFormat="1" ht="15" customHeight="1" thickBot="1">
      <c r="A36" s="176"/>
      <c r="B36" s="182" t="s">
        <v>242</v>
      </c>
      <c r="C36" s="21" t="s">
        <v>40</v>
      </c>
      <c r="D36" s="164"/>
      <c r="E36" s="245"/>
      <c r="F36" s="321" t="str">
        <f>IFERROR((#REF!+G36/#REF!),"")</f>
        <v/>
      </c>
      <c r="G36" s="248"/>
      <c r="H36" s="248"/>
      <c r="I36" s="249"/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</row>
    <row r="37" spans="1:137" s="1" customFormat="1" ht="15" customHeight="1" thickBot="1">
      <c r="A37" s="17"/>
      <c r="B37" s="177" t="str">
        <f>IFERROR((#REF!+G37+H37+I37)/$E$226,"")</f>
        <v/>
      </c>
      <c r="C37" s="184" t="s">
        <v>41</v>
      </c>
      <c r="D37" s="155"/>
      <c r="E37" s="163">
        <f>SUM(G37:I37)</f>
        <v>0</v>
      </c>
      <c r="F37" s="148" t="str">
        <f>IFERROR((#REF!/#REF!),"")</f>
        <v/>
      </c>
      <c r="G37" s="52">
        <f>SUM(G31:G36)</f>
        <v>0</v>
      </c>
      <c r="H37" s="52">
        <f>SUM(H31:H36)</f>
        <v>0</v>
      </c>
      <c r="I37" s="52">
        <f>SUM(I31:I36)</f>
        <v>0</v>
      </c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  <c r="DB37" s="107"/>
      <c r="DC37" s="107"/>
      <c r="DD37" s="107"/>
      <c r="DE37" s="107"/>
      <c r="DF37" s="107"/>
      <c r="DG37" s="107"/>
      <c r="DH37" s="107"/>
      <c r="DI37" s="107"/>
      <c r="DJ37" s="107"/>
      <c r="DK37" s="107"/>
      <c r="DL37" s="107"/>
      <c r="DM37" s="107"/>
      <c r="DN37" s="107"/>
      <c r="DO37" s="107"/>
      <c r="DP37" s="107"/>
      <c r="DQ37" s="107"/>
      <c r="DR37" s="107"/>
      <c r="DS37" s="107"/>
      <c r="DT37" s="107"/>
      <c r="DU37" s="107"/>
      <c r="DV37" s="107"/>
      <c r="DW37" s="107"/>
      <c r="DX37" s="107"/>
      <c r="DY37" s="107"/>
      <c r="DZ37" s="107"/>
      <c r="EA37" s="107"/>
      <c r="EB37" s="107"/>
      <c r="EC37" s="107"/>
      <c r="ED37" s="107"/>
      <c r="EE37" s="107"/>
      <c r="EF37" s="107"/>
      <c r="EG37" s="107"/>
    </row>
    <row r="38" spans="1:137" ht="15" customHeight="1">
      <c r="A38" s="176"/>
      <c r="B38" s="223" t="s">
        <v>42</v>
      </c>
      <c r="C38" s="224" t="s">
        <v>274</v>
      </c>
      <c r="D38" s="220"/>
      <c r="E38" s="216"/>
      <c r="F38" s="217"/>
      <c r="G38" s="210"/>
      <c r="H38" s="210"/>
      <c r="I38" s="211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245</v>
      </c>
      <c r="C39" s="18" t="s">
        <v>43</v>
      </c>
      <c r="D39" s="14"/>
      <c r="E39" s="253"/>
      <c r="F39" s="319" t="str">
        <f>IFERROR((#REF!+G39/#REF!),"")</f>
        <v/>
      </c>
      <c r="G39" s="251"/>
      <c r="H39" s="251"/>
      <c r="I39" s="252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245</v>
      </c>
      <c r="C40" s="18" t="s">
        <v>44</v>
      </c>
      <c r="D40" s="14"/>
      <c r="E40" s="253"/>
      <c r="F40" s="320" t="str">
        <f>IFERROR((#REF!+G40/#REF!),"")</f>
        <v/>
      </c>
      <c r="G40" s="251"/>
      <c r="H40" s="251"/>
      <c r="I40" s="252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5" t="s">
        <v>243</v>
      </c>
      <c r="C41" s="18" t="s">
        <v>39</v>
      </c>
      <c r="D41" s="14"/>
      <c r="E41" s="254"/>
      <c r="F41" s="320" t="str">
        <f>IFERROR((#REF!+G41/#REF!),"")</f>
        <v/>
      </c>
      <c r="G41" s="257"/>
      <c r="H41" s="257"/>
      <c r="I41" s="258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7" t="s">
        <v>227</v>
      </c>
      <c r="C42" s="49" t="s">
        <v>23</v>
      </c>
      <c r="D42" s="144"/>
      <c r="E42" s="253"/>
      <c r="F42" s="320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>
      <c r="A43" s="176"/>
      <c r="B43" s="185" t="s">
        <v>227</v>
      </c>
      <c r="C43" s="18" t="s">
        <v>31</v>
      </c>
      <c r="D43" s="14"/>
      <c r="E43" s="255"/>
      <c r="F43" s="320" t="str">
        <f>IFERROR((#REF!+G43/#REF!),"")</f>
        <v/>
      </c>
      <c r="G43" s="257"/>
      <c r="H43" s="257"/>
      <c r="I43" s="258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6"/>
      <c r="B44" s="182" t="s">
        <v>244</v>
      </c>
      <c r="C44" s="21" t="s">
        <v>45</v>
      </c>
      <c r="D44" s="164"/>
      <c r="E44" s="256"/>
      <c r="F44" s="321" t="str">
        <f>IFERROR((#REF!+G44/#REF!),"")</f>
        <v/>
      </c>
      <c r="G44" s="261"/>
      <c r="H44" s="261"/>
      <c r="I44" s="262"/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 thickBot="1">
      <c r="A45" s="17"/>
      <c r="B45" s="177" t="str">
        <f>IFERROR((#REF!+G45+H45+I45)/$E$226,"")</f>
        <v/>
      </c>
      <c r="C45" s="20" t="s">
        <v>46</v>
      </c>
      <c r="D45" s="155"/>
      <c r="E45" s="163">
        <f>SUM(G45:I45)</f>
        <v>0</v>
      </c>
      <c r="F45" s="148" t="str">
        <f>IFERROR((#REF!/#REF!),"")</f>
        <v/>
      </c>
      <c r="G45" s="53">
        <f>SUM(G39:G44)</f>
        <v>0</v>
      </c>
      <c r="H45" s="53">
        <f>SUM(H39:H44)</f>
        <v>0</v>
      </c>
      <c r="I45" s="53">
        <f>SUM(I39:I44)</f>
        <v>0</v>
      </c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225" t="s">
        <v>47</v>
      </c>
      <c r="C46" s="226" t="s">
        <v>48</v>
      </c>
      <c r="D46" s="227"/>
      <c r="E46" s="218"/>
      <c r="F46" s="217"/>
      <c r="G46" s="214"/>
      <c r="H46" s="214"/>
      <c r="I46" s="215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6" t="s">
        <v>250</v>
      </c>
      <c r="C47" s="18" t="s">
        <v>53</v>
      </c>
      <c r="D47" s="14"/>
      <c r="E47" s="254"/>
      <c r="F47" s="319" t="str">
        <f>IFERROR((#REF!+G47/#REF!),"")</f>
        <v/>
      </c>
      <c r="G47" s="257"/>
      <c r="H47" s="257"/>
      <c r="I47" s="258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1" t="s">
        <v>246</v>
      </c>
      <c r="C48" s="145" t="s">
        <v>49</v>
      </c>
      <c r="D48" s="146"/>
      <c r="E48" s="250"/>
      <c r="F48" s="147" t="str">
        <f>IFERROR((#REF!+G48/#REF!),"")</f>
        <v/>
      </c>
      <c r="G48" s="266"/>
      <c r="H48" s="266"/>
      <c r="I48" s="267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5" t="s">
        <v>248</v>
      </c>
      <c r="C49" s="18" t="s">
        <v>51</v>
      </c>
      <c r="D49" s="14"/>
      <c r="E49" s="263"/>
      <c r="F49" s="60" t="str">
        <f>IFERROR((#REF!+G49/#REF!),"")</f>
        <v/>
      </c>
      <c r="G49" s="266"/>
      <c r="H49" s="266"/>
      <c r="I49" s="267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>
      <c r="A50" s="176"/>
      <c r="B50" s="187" t="s">
        <v>247</v>
      </c>
      <c r="C50" s="49" t="s">
        <v>50</v>
      </c>
      <c r="D50" s="144"/>
      <c r="E50" s="264"/>
      <c r="F50" s="160" t="str">
        <f>IFERROR((#REF!+G50/#REF!),"")</f>
        <v/>
      </c>
      <c r="G50" s="268"/>
      <c r="H50" s="268"/>
      <c r="I50" s="269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6"/>
      <c r="B51" s="182" t="s">
        <v>249</v>
      </c>
      <c r="C51" s="21" t="s">
        <v>52</v>
      </c>
      <c r="D51" s="164"/>
      <c r="E51" s="265"/>
      <c r="F51" s="165" t="str">
        <f>IFERROR((#REF!+G51/#REF!),"")</f>
        <v/>
      </c>
      <c r="G51" s="270"/>
      <c r="H51" s="270"/>
      <c r="I51" s="271"/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 thickBot="1">
      <c r="A52" s="17"/>
      <c r="B52" s="177" t="str">
        <f>IFERROR((#REF!+G52+H52+I52)/$E$226,"")</f>
        <v/>
      </c>
      <c r="C52" s="20" t="s">
        <v>54</v>
      </c>
      <c r="D52" s="155"/>
      <c r="E52" s="163">
        <f>SUM(G52:I52)</f>
        <v>0</v>
      </c>
      <c r="F52" s="148" t="str">
        <f>IFERROR((#REF!/#REF!),"")</f>
        <v/>
      </c>
      <c r="G52" s="53">
        <f>SUM(G47:G51)</f>
        <v>0</v>
      </c>
      <c r="H52" s="53">
        <f>SUM(H47:H51)</f>
        <v>0</v>
      </c>
      <c r="I52" s="53">
        <f>SUM(I47:I51)</f>
        <v>0</v>
      </c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225" t="s">
        <v>55</v>
      </c>
      <c r="C53" s="228" t="s">
        <v>275</v>
      </c>
      <c r="D53" s="229"/>
      <c r="E53" s="230"/>
      <c r="F53" s="217"/>
      <c r="G53" s="210"/>
      <c r="H53" s="210"/>
      <c r="I53" s="211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251</v>
      </c>
      <c r="C54" s="18" t="s">
        <v>56</v>
      </c>
      <c r="D54" s="14"/>
      <c r="E54" s="253"/>
      <c r="F54" s="319" t="str">
        <f>IFERROR((#REF!+G54/#REF!),"")</f>
        <v/>
      </c>
      <c r="G54" s="251"/>
      <c r="H54" s="251"/>
      <c r="I54" s="252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252</v>
      </c>
      <c r="C55" s="18" t="s">
        <v>57</v>
      </c>
      <c r="D55" s="14"/>
      <c r="E55" s="253"/>
      <c r="F55" s="322" t="str">
        <f>IFERROR((#REF!+G55/#REF!),"")</f>
        <v/>
      </c>
      <c r="G55" s="251"/>
      <c r="H55" s="251"/>
      <c r="I55" s="252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253</v>
      </c>
      <c r="C56" s="18" t="s">
        <v>58</v>
      </c>
      <c r="D56" s="14"/>
      <c r="E56" s="253"/>
      <c r="F56" s="322" t="str">
        <f>IFERROR((#REF!+G56/#REF!),"")</f>
        <v/>
      </c>
      <c r="G56" s="251"/>
      <c r="H56" s="251"/>
      <c r="I56" s="252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>
      <c r="A57" s="176"/>
      <c r="B57" s="186" t="s">
        <v>254</v>
      </c>
      <c r="C57" s="18" t="s">
        <v>180</v>
      </c>
      <c r="D57" s="14"/>
      <c r="E57" s="272"/>
      <c r="F57" s="322" t="str">
        <f>IFERROR((#REF!+G57/#REF!),"")</f>
        <v/>
      </c>
      <c r="G57" s="246"/>
      <c r="H57" s="246"/>
      <c r="I57" s="24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88"/>
      <c r="B58" s="191" t="s">
        <v>255</v>
      </c>
      <c r="C58" s="21" t="s">
        <v>59</v>
      </c>
      <c r="D58" s="192"/>
      <c r="E58" s="273"/>
      <c r="F58" s="165" t="str">
        <f>IFERROR((#REF!+G58/#REF!),"")</f>
        <v/>
      </c>
      <c r="G58" s="274"/>
      <c r="H58" s="274"/>
      <c r="I58" s="275"/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 thickBot="1">
      <c r="A59" s="172"/>
      <c r="B59" s="177" t="str">
        <f>IFERROR((#REF!+G59+H59+I59)/$E$226,"")</f>
        <v/>
      </c>
      <c r="C59" s="20" t="s">
        <v>60</v>
      </c>
      <c r="D59" s="155"/>
      <c r="E59" s="163">
        <f>SUM(G59:I59)</f>
        <v>0</v>
      </c>
      <c r="F59" s="189" t="str">
        <f>IFERROR((#REF!/#REF!),"")</f>
        <v/>
      </c>
      <c r="G59" s="190">
        <f>SUM(G54:G58)</f>
        <v>0</v>
      </c>
      <c r="H59" s="190">
        <f>SUM(H54:H58)</f>
        <v>0</v>
      </c>
      <c r="I59" s="190">
        <f>SUM(I54:I58)</f>
        <v>0</v>
      </c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ht="15" customHeight="1">
      <c r="A60" s="176"/>
      <c r="B60" s="225" t="s">
        <v>61</v>
      </c>
      <c r="C60" s="231" t="s">
        <v>62</v>
      </c>
      <c r="D60" s="229"/>
      <c r="E60" s="232"/>
      <c r="F60" s="217"/>
      <c r="G60" s="214"/>
      <c r="H60" s="214"/>
      <c r="I60" s="215"/>
      <c r="J60" s="15"/>
      <c r="K60" s="120"/>
      <c r="L60" s="121"/>
      <c r="M60" s="122"/>
      <c r="N60" s="120"/>
      <c r="O60" s="121"/>
      <c r="P60" s="122"/>
      <c r="Q60" s="120"/>
      <c r="R60" s="121"/>
      <c r="S60" s="122"/>
      <c r="T60" s="120"/>
      <c r="U60" s="121"/>
      <c r="V60" s="122"/>
      <c r="W60" s="120"/>
      <c r="X60" s="121"/>
      <c r="Y60" s="122"/>
    </row>
    <row r="61" spans="1:137" s="24" customFormat="1">
      <c r="A61" s="188"/>
      <c r="B61" s="193" t="s">
        <v>256</v>
      </c>
      <c r="C61" s="18" t="s">
        <v>63</v>
      </c>
      <c r="D61" s="22"/>
      <c r="E61" s="276"/>
      <c r="F61" s="60" t="str">
        <f>IFERROR((#REF!+G61/#REF!),"")</f>
        <v/>
      </c>
      <c r="G61" s="279"/>
      <c r="H61" s="279"/>
      <c r="I61" s="280"/>
      <c r="J61" s="23"/>
      <c r="K61" s="103"/>
      <c r="L61" s="104"/>
      <c r="M61" s="104"/>
      <c r="N61" s="103"/>
      <c r="O61" s="104"/>
      <c r="P61" s="104"/>
      <c r="Q61" s="103"/>
      <c r="R61" s="104"/>
      <c r="S61" s="104"/>
      <c r="T61" s="103"/>
      <c r="U61" s="104"/>
      <c r="V61" s="104"/>
      <c r="W61" s="103"/>
      <c r="X61" s="104"/>
      <c r="Y61" s="104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24"/>
      <c r="BQ61" s="97"/>
      <c r="BR61" s="97"/>
      <c r="BS61" s="97"/>
      <c r="BT61" s="97"/>
      <c r="BU61" s="97"/>
      <c r="BV61" s="97"/>
      <c r="BW61" s="97"/>
      <c r="BX61" s="97"/>
      <c r="BY61" s="97"/>
      <c r="BZ61" s="97"/>
      <c r="CA61" s="97"/>
      <c r="CB61" s="97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</row>
    <row r="62" spans="1:137" ht="15" customHeight="1">
      <c r="A62" s="176"/>
      <c r="B62" s="185" t="s">
        <v>257</v>
      </c>
      <c r="C62" s="18" t="s">
        <v>64</v>
      </c>
      <c r="D62" s="14"/>
      <c r="E62" s="250"/>
      <c r="F62" s="323" t="str">
        <f>IFERROR((#REF!+G62/#REF!),"")</f>
        <v/>
      </c>
      <c r="G62" s="251"/>
      <c r="H62" s="251"/>
      <c r="I62" s="252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261</v>
      </c>
      <c r="C63" s="18" t="s">
        <v>66</v>
      </c>
      <c r="D63" s="14"/>
      <c r="E63" s="253"/>
      <c r="F63" s="323" t="str">
        <f>IFERROR((#REF!+G63/#REF!),"")</f>
        <v/>
      </c>
      <c r="G63" s="251"/>
      <c r="H63" s="251"/>
      <c r="I63" s="252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258</v>
      </c>
      <c r="C64" s="159" t="s">
        <v>259</v>
      </c>
      <c r="D64" s="14"/>
      <c r="E64" s="253"/>
      <c r="F64" s="323" t="str">
        <f>IFERROR((#REF!+G64/#REF!),"")</f>
        <v/>
      </c>
      <c r="G64" s="251"/>
      <c r="H64" s="251"/>
      <c r="I64" s="252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263</v>
      </c>
      <c r="C65" s="18" t="s">
        <v>68</v>
      </c>
      <c r="D65" s="14"/>
      <c r="E65" s="253"/>
      <c r="F65" s="323" t="str">
        <f>IFERROR((#REF!+G65/#REF!),"")</f>
        <v/>
      </c>
      <c r="G65" s="251"/>
      <c r="H65" s="251"/>
      <c r="I65" s="252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264</v>
      </c>
      <c r="C66" s="18" t="s">
        <v>69</v>
      </c>
      <c r="D66" s="14"/>
      <c r="E66" s="253"/>
      <c r="F66" s="323" t="str">
        <f>IFERROR((#REF!+G66/#REF!),"")</f>
        <v/>
      </c>
      <c r="G66" s="251"/>
      <c r="H66" s="251"/>
      <c r="I66" s="252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260</v>
      </c>
      <c r="C67" s="18" t="s">
        <v>65</v>
      </c>
      <c r="D67" s="14"/>
      <c r="E67" s="253"/>
      <c r="F67" s="323" t="str">
        <f>IFERROR((#REF!+G67/#REF!),"")</f>
        <v/>
      </c>
      <c r="G67" s="251"/>
      <c r="H67" s="251"/>
      <c r="I67" s="252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262</v>
      </c>
      <c r="C68" s="18" t="s">
        <v>67</v>
      </c>
      <c r="D68" s="14"/>
      <c r="E68" s="253"/>
      <c r="F68" s="323" t="str">
        <f>IFERROR((#REF!+G68/#REF!),"")</f>
        <v/>
      </c>
      <c r="G68" s="251"/>
      <c r="H68" s="251"/>
      <c r="I68" s="252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86" t="s">
        <v>262</v>
      </c>
      <c r="C69" s="18" t="s">
        <v>70</v>
      </c>
      <c r="D69" s="14"/>
      <c r="E69" s="253"/>
      <c r="F69" s="323" t="str">
        <f>IFERROR((#REF!+G69/#REF!),"")</f>
        <v/>
      </c>
      <c r="G69" s="251"/>
      <c r="H69" s="251"/>
      <c r="I69" s="25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94" t="s">
        <v>265</v>
      </c>
      <c r="C70" s="49" t="s">
        <v>71</v>
      </c>
      <c r="D70" s="144"/>
      <c r="E70" s="253"/>
      <c r="F70" s="324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266</v>
      </c>
      <c r="C71" s="18" t="s">
        <v>72</v>
      </c>
      <c r="D71" s="14"/>
      <c r="E71" s="277"/>
      <c r="F71" s="323" t="str">
        <f>IFERROR((#REF!+G71/#REF!),"")</f>
        <v/>
      </c>
      <c r="G71" s="257"/>
      <c r="H71" s="257"/>
      <c r="I71" s="258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267</v>
      </c>
      <c r="C72" s="18" t="s">
        <v>73</v>
      </c>
      <c r="D72" s="14"/>
      <c r="E72" s="277"/>
      <c r="F72" s="323" t="str">
        <f>IFERROR((#REF!+G72/#REF!),"")</f>
        <v/>
      </c>
      <c r="G72" s="257"/>
      <c r="H72" s="257"/>
      <c r="I72" s="258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>
      <c r="A73" s="176"/>
      <c r="B73" s="186" t="s">
        <v>268</v>
      </c>
      <c r="C73" s="18" t="s">
        <v>178</v>
      </c>
      <c r="D73" s="14"/>
      <c r="E73" s="255"/>
      <c r="F73" s="323" t="str">
        <f>IFERROR((#REF!+G73/#REF!),"")</f>
        <v/>
      </c>
      <c r="G73" s="257"/>
      <c r="H73" s="257"/>
      <c r="I73" s="258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ht="15" customHeight="1" thickBot="1">
      <c r="A74" s="176"/>
      <c r="B74" s="195" t="s">
        <v>269</v>
      </c>
      <c r="C74" s="21" t="s">
        <v>74</v>
      </c>
      <c r="D74" s="164"/>
      <c r="E74" s="278"/>
      <c r="F74" s="325" t="str">
        <f>IFERROR((#REF!+G74/#REF!),"")</f>
        <v/>
      </c>
      <c r="G74" s="261"/>
      <c r="H74" s="261"/>
      <c r="I74" s="262"/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</row>
    <row r="75" spans="1:137" s="16" customFormat="1" ht="15" customHeight="1" thickBot="1">
      <c r="A75" s="17"/>
      <c r="B75" s="183" t="str">
        <f>IFERROR((#REF!+G75+H75+I75)/$E$226,"")</f>
        <v/>
      </c>
      <c r="C75" s="196" t="s">
        <v>75</v>
      </c>
      <c r="D75" s="153"/>
      <c r="E75" s="178">
        <f>SUM(G75:I75)</f>
        <v>0</v>
      </c>
      <c r="F75" s="179" t="str">
        <f>IFERROR((#REF!/#REF!),"")</f>
        <v/>
      </c>
      <c r="G75" s="152">
        <f>SUM(G61:G74)</f>
        <v>0</v>
      </c>
      <c r="H75" s="152">
        <f>SUM(H61:H74)</f>
        <v>0</v>
      </c>
      <c r="I75" s="152">
        <f>SUM(I61:I74)</f>
        <v>0</v>
      </c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23"/>
      <c r="BQ75" s="123"/>
      <c r="BR75" s="123"/>
      <c r="BS75" s="123"/>
      <c r="BT75" s="123"/>
      <c r="BU75" s="123"/>
      <c r="BV75" s="123"/>
      <c r="BW75" s="123"/>
      <c r="BX75" s="123"/>
      <c r="BY75" s="123"/>
      <c r="BZ75" s="123"/>
      <c r="CA75" s="123"/>
      <c r="CB75" s="123"/>
      <c r="CC75" s="123"/>
      <c r="CD75" s="123"/>
      <c r="CE75" s="123"/>
      <c r="CF75" s="123"/>
      <c r="CG75" s="123"/>
      <c r="CH75" s="123"/>
      <c r="CI75" s="123"/>
      <c r="CJ75" s="123"/>
      <c r="CK75" s="123"/>
      <c r="CL75" s="123"/>
      <c r="CM75" s="123"/>
      <c r="CN75" s="123"/>
      <c r="CO75" s="123"/>
      <c r="CP75" s="123"/>
      <c r="CQ75" s="123"/>
      <c r="CR75" s="123"/>
      <c r="CS75" s="123"/>
      <c r="CT75" s="123"/>
      <c r="CU75" s="123"/>
      <c r="CV75" s="123"/>
      <c r="CW75" s="123"/>
      <c r="CX75" s="123"/>
      <c r="CY75" s="123"/>
      <c r="CZ75" s="123"/>
      <c r="DA75" s="123"/>
      <c r="DB75" s="123"/>
      <c r="DC75" s="123"/>
      <c r="DD75" s="123"/>
      <c r="DE75" s="123"/>
      <c r="DF75" s="123"/>
      <c r="DG75" s="123"/>
      <c r="DH75" s="123"/>
      <c r="DI75" s="123"/>
      <c r="DJ75" s="123"/>
      <c r="DK75" s="123"/>
      <c r="DL75" s="123"/>
      <c r="DM75" s="123"/>
      <c r="DN75" s="123"/>
      <c r="DO75" s="123"/>
      <c r="DP75" s="123"/>
      <c r="DQ75" s="123"/>
      <c r="DR75" s="123"/>
      <c r="DS75" s="123"/>
      <c r="DT75" s="123"/>
      <c r="DU75" s="123"/>
      <c r="DV75" s="123"/>
      <c r="DW75" s="123"/>
      <c r="DX75" s="123"/>
      <c r="DY75" s="123"/>
      <c r="DZ75" s="123"/>
      <c r="EA75" s="123"/>
      <c r="EB75" s="123"/>
      <c r="EC75" s="123"/>
      <c r="ED75" s="123"/>
      <c r="EE75" s="123"/>
      <c r="EF75" s="123"/>
      <c r="EG75" s="123"/>
    </row>
    <row r="76" spans="1:137" ht="15" customHeight="1">
      <c r="A76" s="176"/>
      <c r="B76" s="225" t="s">
        <v>76</v>
      </c>
      <c r="C76" s="233" t="s">
        <v>270</v>
      </c>
      <c r="D76" s="229"/>
      <c r="E76" s="230"/>
      <c r="F76" s="217"/>
      <c r="G76" s="210"/>
      <c r="H76" s="210"/>
      <c r="I76" s="211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276</v>
      </c>
      <c r="C77" s="18" t="s">
        <v>77</v>
      </c>
      <c r="D77" s="14"/>
      <c r="E77" s="253"/>
      <c r="F77" s="322" t="str">
        <f>IFERROR((#REF!+G77/#REF!),"")</f>
        <v/>
      </c>
      <c r="G77" s="251"/>
      <c r="H77" s="251"/>
      <c r="I77" s="252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280</v>
      </c>
      <c r="C78" s="18" t="s">
        <v>81</v>
      </c>
      <c r="D78" s="14"/>
      <c r="E78" s="253"/>
      <c r="F78" s="322" t="str">
        <f>IFERROR((#REF!+G78/#REF!),"")</f>
        <v/>
      </c>
      <c r="G78" s="251"/>
      <c r="H78" s="251"/>
      <c r="I78" s="252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278</v>
      </c>
      <c r="C79" s="18" t="s">
        <v>79</v>
      </c>
      <c r="D79" s="14"/>
      <c r="E79" s="253"/>
      <c r="F79" s="322" t="str">
        <f>IFERROR((#REF!+G79/#REF!),"")</f>
        <v/>
      </c>
      <c r="G79" s="251"/>
      <c r="H79" s="251"/>
      <c r="I79" s="252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284</v>
      </c>
      <c r="C80" s="18" t="s">
        <v>84</v>
      </c>
      <c r="D80" s="14"/>
      <c r="E80" s="253"/>
      <c r="F80" s="322" t="str">
        <f>IFERROR((#REF!+G80/#REF!),"")</f>
        <v/>
      </c>
      <c r="G80" s="251"/>
      <c r="H80" s="251"/>
      <c r="I80" s="252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281</v>
      </c>
      <c r="C81" s="18" t="s">
        <v>82</v>
      </c>
      <c r="D81" s="14"/>
      <c r="E81" s="253"/>
      <c r="F81" s="322" t="str">
        <f>IFERROR((#REF!+G81/#REF!),"")</f>
        <v/>
      </c>
      <c r="G81" s="251"/>
      <c r="H81" s="251"/>
      <c r="I81" s="252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282</v>
      </c>
      <c r="C82" s="18" t="s">
        <v>83</v>
      </c>
      <c r="D82" s="14"/>
      <c r="E82" s="253"/>
      <c r="F82" s="322" t="str">
        <f>IFERROR((#REF!+G82/#REF!),"")</f>
        <v/>
      </c>
      <c r="G82" s="251"/>
      <c r="H82" s="251"/>
      <c r="I82" s="252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277</v>
      </c>
      <c r="C83" s="18" t="s">
        <v>78</v>
      </c>
      <c r="D83" s="14"/>
      <c r="E83" s="253"/>
      <c r="F83" s="322" t="str">
        <f>IFERROR((#REF!+G83/#REF!),"")</f>
        <v/>
      </c>
      <c r="G83" s="251"/>
      <c r="H83" s="251"/>
      <c r="I83" s="252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279</v>
      </c>
      <c r="C84" s="18" t="s">
        <v>80</v>
      </c>
      <c r="D84" s="14"/>
      <c r="E84" s="253"/>
      <c r="F84" s="322" t="str">
        <f>IFERROR((#REF!+G84/#REF!),"")</f>
        <v/>
      </c>
      <c r="G84" s="251"/>
      <c r="H84" s="251"/>
      <c r="I84" s="252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ht="15" customHeight="1">
      <c r="A85" s="176"/>
      <c r="B85" s="186" t="s">
        <v>308</v>
      </c>
      <c r="C85" s="18" t="s">
        <v>115</v>
      </c>
      <c r="D85" s="14"/>
      <c r="E85" s="282"/>
      <c r="F85" s="322" t="str">
        <f>IFERROR((#REF!+G85/#REF!),"")</f>
        <v/>
      </c>
      <c r="G85" s="257"/>
      <c r="H85" s="257"/>
      <c r="I85" s="258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</row>
    <row r="86" spans="1:137" s="16" customFormat="1" ht="15" customHeight="1" thickBot="1">
      <c r="A86" s="176"/>
      <c r="B86" s="195" t="s">
        <v>283</v>
      </c>
      <c r="C86" s="21" t="s">
        <v>85</v>
      </c>
      <c r="D86" s="164"/>
      <c r="E86" s="245"/>
      <c r="F86" s="326" t="str">
        <f>IFERROR((#REF!+G86/#REF!),"")</f>
        <v/>
      </c>
      <c r="G86" s="248"/>
      <c r="H86" s="248"/>
      <c r="I86" s="249"/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s="16" customFormat="1" ht="15" customHeight="1" thickBot="1">
      <c r="A87" s="17"/>
      <c r="B87" s="183" t="str">
        <f>IFERROR((#REF!+G87+H87+I87)/$E$226,"")</f>
        <v/>
      </c>
      <c r="C87" s="196" t="s">
        <v>86</v>
      </c>
      <c r="D87" s="153"/>
      <c r="E87" s="178">
        <f>SUM(G87:I87)</f>
        <v>0</v>
      </c>
      <c r="F87" s="179" t="str">
        <f>IFERROR((#REF!/#REF!),"")</f>
        <v/>
      </c>
      <c r="G87" s="152">
        <f>SUM(G77:G86)</f>
        <v>0</v>
      </c>
      <c r="H87" s="152">
        <f>SUM(H77:H86)</f>
        <v>0</v>
      </c>
      <c r="I87" s="152">
        <f>SUM(I77:I86)</f>
        <v>0</v>
      </c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23"/>
      <c r="BQ87" s="123"/>
      <c r="BR87" s="123"/>
      <c r="BS87" s="123"/>
      <c r="BT87" s="123"/>
      <c r="BU87" s="123"/>
      <c r="BV87" s="123"/>
      <c r="BW87" s="123"/>
      <c r="BX87" s="123"/>
      <c r="BY87" s="123"/>
      <c r="BZ87" s="123"/>
      <c r="CA87" s="123"/>
      <c r="CB87" s="123"/>
      <c r="CC87" s="123"/>
      <c r="CD87" s="123"/>
      <c r="CE87" s="123"/>
      <c r="CF87" s="123"/>
      <c r="CG87" s="123"/>
      <c r="CH87" s="123"/>
      <c r="CI87" s="123"/>
      <c r="CJ87" s="123"/>
      <c r="CK87" s="123"/>
      <c r="CL87" s="123"/>
      <c r="CM87" s="123"/>
      <c r="CN87" s="123"/>
      <c r="CO87" s="123"/>
      <c r="CP87" s="123"/>
      <c r="CQ87" s="123"/>
      <c r="CR87" s="123"/>
      <c r="CS87" s="123"/>
      <c r="CT87" s="123"/>
      <c r="CU87" s="123"/>
      <c r="CV87" s="123"/>
      <c r="CW87" s="123"/>
      <c r="CX87" s="123"/>
      <c r="CY87" s="123"/>
      <c r="CZ87" s="123"/>
      <c r="DA87" s="123"/>
      <c r="DB87" s="123"/>
      <c r="DC87" s="123"/>
      <c r="DD87" s="123"/>
      <c r="DE87" s="123"/>
      <c r="DF87" s="123"/>
      <c r="DG87" s="123"/>
      <c r="DH87" s="123"/>
      <c r="DI87" s="123"/>
      <c r="DJ87" s="123"/>
      <c r="DK87" s="123"/>
      <c r="DL87" s="123"/>
      <c r="DM87" s="123"/>
      <c r="DN87" s="123"/>
      <c r="DO87" s="123"/>
      <c r="DP87" s="123"/>
      <c r="DQ87" s="123"/>
      <c r="DR87" s="123"/>
      <c r="DS87" s="123"/>
      <c r="DT87" s="123"/>
      <c r="DU87" s="123"/>
      <c r="DV87" s="123"/>
      <c r="DW87" s="123"/>
      <c r="DX87" s="123"/>
      <c r="DY87" s="123"/>
      <c r="DZ87" s="123"/>
      <c r="EA87" s="123"/>
      <c r="EB87" s="123"/>
      <c r="EC87" s="123"/>
      <c r="ED87" s="123"/>
      <c r="EE87" s="123"/>
      <c r="EF87" s="123"/>
      <c r="EG87" s="123"/>
    </row>
    <row r="88" spans="1:137" ht="15" customHeight="1">
      <c r="A88" s="176"/>
      <c r="B88" s="225" t="s">
        <v>87</v>
      </c>
      <c r="C88" s="226" t="s">
        <v>88</v>
      </c>
      <c r="D88" s="229"/>
      <c r="E88" s="230"/>
      <c r="F88" s="217"/>
      <c r="G88" s="210"/>
      <c r="H88" s="210"/>
      <c r="I88" s="211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285</v>
      </c>
      <c r="C89" s="18" t="s">
        <v>89</v>
      </c>
      <c r="D89" s="14"/>
      <c r="E89" s="253"/>
      <c r="F89" s="322" t="str">
        <f>IFERROR((#REF!+G89/#REF!),"")</f>
        <v/>
      </c>
      <c r="G89" s="251"/>
      <c r="H89" s="251"/>
      <c r="I89" s="252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286</v>
      </c>
      <c r="C90" s="25" t="s">
        <v>90</v>
      </c>
      <c r="D90" s="14"/>
      <c r="E90" s="253"/>
      <c r="F90" s="322" t="str">
        <f>IFERROR((#REF!+G90/#REF!),"")</f>
        <v/>
      </c>
      <c r="G90" s="251"/>
      <c r="H90" s="251"/>
      <c r="I90" s="252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287</v>
      </c>
      <c r="C91" s="18" t="s">
        <v>91</v>
      </c>
      <c r="D91" s="14"/>
      <c r="E91" s="253"/>
      <c r="F91" s="322" t="str">
        <f>IFERROR((#REF!+G91/#REF!),"")</f>
        <v/>
      </c>
      <c r="G91" s="251"/>
      <c r="H91" s="251"/>
      <c r="I91" s="252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288</v>
      </c>
      <c r="C92" s="18" t="s">
        <v>92</v>
      </c>
      <c r="D92" s="14"/>
      <c r="E92" s="253"/>
      <c r="F92" s="322" t="str">
        <f>IFERROR((#REF!+G92/#REF!),"")</f>
        <v/>
      </c>
      <c r="G92" s="251"/>
      <c r="H92" s="251"/>
      <c r="I92" s="252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289</v>
      </c>
      <c r="C93" s="18" t="s">
        <v>93</v>
      </c>
      <c r="D93" s="14"/>
      <c r="E93" s="253"/>
      <c r="F93" s="322" t="str">
        <f>IFERROR((#REF!+G93/#REF!),"")</f>
        <v/>
      </c>
      <c r="G93" s="251"/>
      <c r="H93" s="251"/>
      <c r="I93" s="252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290</v>
      </c>
      <c r="C94" s="18" t="s">
        <v>94</v>
      </c>
      <c r="D94" s="14"/>
      <c r="E94" s="253"/>
      <c r="F94" s="322" t="str">
        <f>IFERROR((#REF!+G94/#REF!),"")</f>
        <v/>
      </c>
      <c r="G94" s="251"/>
      <c r="H94" s="251"/>
      <c r="I94" s="252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291</v>
      </c>
      <c r="C95" s="18" t="s">
        <v>95</v>
      </c>
      <c r="D95" s="14"/>
      <c r="E95" s="253"/>
      <c r="F95" s="322" t="str">
        <f>IFERROR((#REF!+G95/#REF!),"")</f>
        <v/>
      </c>
      <c r="G95" s="251"/>
      <c r="H95" s="251"/>
      <c r="I95" s="252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292</v>
      </c>
      <c r="C96" s="18" t="s">
        <v>96</v>
      </c>
      <c r="D96" s="14"/>
      <c r="E96" s="253"/>
      <c r="F96" s="322" t="str">
        <f>IFERROR((#REF!+G96/#REF!),"")</f>
        <v/>
      </c>
      <c r="G96" s="251"/>
      <c r="H96" s="251"/>
      <c r="I96" s="252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293</v>
      </c>
      <c r="C97" s="141" t="s">
        <v>195</v>
      </c>
      <c r="D97" s="14"/>
      <c r="E97" s="253"/>
      <c r="F97" s="322" t="str">
        <f>IFERROR((#REF!+G97/#REF!),"")</f>
        <v/>
      </c>
      <c r="G97" s="251"/>
      <c r="H97" s="251"/>
      <c r="I97" s="252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294</v>
      </c>
      <c r="C98" s="18" t="s">
        <v>98</v>
      </c>
      <c r="D98" s="14"/>
      <c r="E98" s="253"/>
      <c r="F98" s="322" t="str">
        <f>IFERROR((#REF!+G98/#REF!),"")</f>
        <v/>
      </c>
      <c r="G98" s="251"/>
      <c r="H98" s="251"/>
      <c r="I98" s="252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297</v>
      </c>
      <c r="C99" s="18" t="s">
        <v>97</v>
      </c>
      <c r="D99" s="14"/>
      <c r="E99" s="253"/>
      <c r="F99" s="322" t="str">
        <f>IFERROR((#REF!+G99/#REF!),"")</f>
        <v/>
      </c>
      <c r="G99" s="251"/>
      <c r="H99" s="251"/>
      <c r="I99" s="252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ht="15" customHeight="1">
      <c r="A100" s="176"/>
      <c r="B100" s="186" t="s">
        <v>295</v>
      </c>
      <c r="C100" s="18" t="s">
        <v>100</v>
      </c>
      <c r="D100" s="14"/>
      <c r="E100" s="253"/>
      <c r="F100" s="322" t="str">
        <f>IFERROR((#REF!+G100/#REF!),"")</f>
        <v/>
      </c>
      <c r="G100" s="251"/>
      <c r="H100" s="251"/>
      <c r="I100" s="252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</row>
    <row r="101" spans="1:137" s="16" customFormat="1" ht="15" customHeight="1" thickBot="1">
      <c r="A101" s="176"/>
      <c r="B101" s="195" t="s">
        <v>296</v>
      </c>
      <c r="C101" s="21" t="s">
        <v>101</v>
      </c>
      <c r="D101" s="164"/>
      <c r="E101" s="245"/>
      <c r="F101" s="326" t="str">
        <f>IFERROR((#REF!+G101/#REF!),"")</f>
        <v/>
      </c>
      <c r="G101" s="248"/>
      <c r="H101" s="248"/>
      <c r="I101" s="249"/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s="16" customFormat="1" ht="15" customHeight="1" thickBot="1">
      <c r="A102" s="17"/>
      <c r="B102" s="183" t="str">
        <f>IFERROR((#REF!+G102+H102+I102)/$E$226,"")</f>
        <v/>
      </c>
      <c r="C102" s="196" t="s">
        <v>102</v>
      </c>
      <c r="D102" s="153"/>
      <c r="E102" s="178">
        <f>SUM(G102:I102)</f>
        <v>0</v>
      </c>
      <c r="F102" s="179" t="str">
        <f>IFERROR((#REF!/#REF!),"")</f>
        <v/>
      </c>
      <c r="G102" s="152">
        <f>SUM(G89:G101)</f>
        <v>0</v>
      </c>
      <c r="H102" s="152">
        <f>SUM(H89:H101)</f>
        <v>0</v>
      </c>
      <c r="I102" s="152">
        <f>SUM(I89:I101)</f>
        <v>0</v>
      </c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23"/>
      <c r="BQ102" s="123"/>
      <c r="BR102" s="123"/>
      <c r="BS102" s="123"/>
      <c r="BT102" s="123"/>
      <c r="BU102" s="123"/>
      <c r="BV102" s="123"/>
      <c r="BW102" s="123"/>
      <c r="BX102" s="123"/>
      <c r="BY102" s="123"/>
      <c r="BZ102" s="123"/>
      <c r="CA102" s="123"/>
      <c r="CB102" s="123"/>
      <c r="CC102" s="123"/>
      <c r="CD102" s="123"/>
      <c r="CE102" s="123"/>
      <c r="CF102" s="123"/>
      <c r="CG102" s="123"/>
      <c r="CH102" s="123"/>
      <c r="CI102" s="123"/>
      <c r="CJ102" s="123"/>
      <c r="CK102" s="123"/>
      <c r="CL102" s="123"/>
      <c r="CM102" s="123"/>
      <c r="CN102" s="123"/>
      <c r="CO102" s="123"/>
      <c r="CP102" s="123"/>
      <c r="CQ102" s="123"/>
      <c r="CR102" s="123"/>
      <c r="CS102" s="123"/>
      <c r="CT102" s="123"/>
      <c r="CU102" s="123"/>
      <c r="CV102" s="123"/>
      <c r="CW102" s="123"/>
      <c r="CX102" s="123"/>
      <c r="CY102" s="123"/>
      <c r="CZ102" s="123"/>
      <c r="DA102" s="123"/>
      <c r="DB102" s="123"/>
      <c r="DC102" s="123"/>
      <c r="DD102" s="123"/>
      <c r="DE102" s="123"/>
      <c r="DF102" s="123"/>
      <c r="DG102" s="123"/>
      <c r="DH102" s="123"/>
      <c r="DI102" s="123"/>
      <c r="DJ102" s="123"/>
      <c r="DK102" s="123"/>
      <c r="DL102" s="123"/>
      <c r="DM102" s="123"/>
      <c r="DN102" s="123"/>
      <c r="DO102" s="123"/>
      <c r="DP102" s="123"/>
      <c r="DQ102" s="123"/>
      <c r="DR102" s="123"/>
      <c r="DS102" s="123"/>
      <c r="DT102" s="123"/>
      <c r="DU102" s="123"/>
      <c r="DV102" s="123"/>
      <c r="DW102" s="123"/>
      <c r="DX102" s="123"/>
      <c r="DY102" s="123"/>
      <c r="DZ102" s="123"/>
      <c r="EA102" s="123"/>
      <c r="EB102" s="123"/>
      <c r="EC102" s="123"/>
      <c r="ED102" s="123"/>
      <c r="EE102" s="123"/>
      <c r="EF102" s="123"/>
      <c r="EG102" s="123"/>
    </row>
    <row r="103" spans="1:137" ht="15" customHeight="1">
      <c r="A103" s="176"/>
      <c r="B103" s="225" t="s">
        <v>103</v>
      </c>
      <c r="C103" s="226" t="s">
        <v>104</v>
      </c>
      <c r="D103" s="229"/>
      <c r="E103" s="230"/>
      <c r="F103" s="217"/>
      <c r="G103" s="210"/>
      <c r="H103" s="210"/>
      <c r="I103" s="211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299</v>
      </c>
      <c r="C104" s="18" t="s">
        <v>105</v>
      </c>
      <c r="D104" s="14"/>
      <c r="E104" s="253"/>
      <c r="F104" s="323" t="str">
        <f>IFERROR((#REF!+G104/#REF!),"")</f>
        <v/>
      </c>
      <c r="G104" s="251"/>
      <c r="H104" s="251"/>
      <c r="I104" s="252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305</v>
      </c>
      <c r="C105" s="18" t="s">
        <v>112</v>
      </c>
      <c r="D105" s="14"/>
      <c r="E105" s="253"/>
      <c r="F105" s="323" t="str">
        <f>IFERROR((#REF!+G105/#REF!),"")</f>
        <v/>
      </c>
      <c r="G105" s="251"/>
      <c r="H105" s="251"/>
      <c r="I105" s="252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300</v>
      </c>
      <c r="C106" s="18" t="s">
        <v>106</v>
      </c>
      <c r="D106" s="14"/>
      <c r="E106" s="253"/>
      <c r="F106" s="323" t="str">
        <f>IFERROR((#REF!+G106/#REF!),"")</f>
        <v/>
      </c>
      <c r="G106" s="251"/>
      <c r="H106" s="251"/>
      <c r="I106" s="252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304</v>
      </c>
      <c r="C107" s="18" t="s">
        <v>111</v>
      </c>
      <c r="D107" s="14"/>
      <c r="E107" s="283"/>
      <c r="F107" s="323" t="str">
        <f>IFERROR((#REF!+G107/#REF!),"")</f>
        <v/>
      </c>
      <c r="G107" s="251"/>
      <c r="H107" s="251"/>
      <c r="I107" s="25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86" t="s">
        <v>302</v>
      </c>
      <c r="C108" s="18" t="s">
        <v>109</v>
      </c>
      <c r="D108" s="14"/>
      <c r="E108" s="284"/>
      <c r="F108" s="323" t="str">
        <f>IFERROR((#REF!+G108/#REF!),"")</f>
        <v/>
      </c>
      <c r="G108" s="259"/>
      <c r="H108" s="259"/>
      <c r="I108" s="260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94" t="s">
        <v>382</v>
      </c>
      <c r="C109" s="27" t="s">
        <v>108</v>
      </c>
      <c r="D109" s="14"/>
      <c r="E109" s="285"/>
      <c r="F109" s="323" t="str">
        <f>IFERROR((#REF!+G109/#REF!),"")</f>
        <v/>
      </c>
      <c r="G109" s="257"/>
      <c r="H109" s="281"/>
      <c r="I109" s="287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86" t="s">
        <v>307</v>
      </c>
      <c r="C110" s="18" t="s">
        <v>114</v>
      </c>
      <c r="D110" s="14"/>
      <c r="E110" s="272"/>
      <c r="F110" s="323" t="str">
        <f>IFERROR((#REF!+G110/#REF!),"")</f>
        <v/>
      </c>
      <c r="G110" s="257"/>
      <c r="H110" s="257"/>
      <c r="I110" s="258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94" t="s">
        <v>306</v>
      </c>
      <c r="C111" s="49" t="s">
        <v>113</v>
      </c>
      <c r="D111" s="144"/>
      <c r="E111" s="253"/>
      <c r="F111" s="324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310</v>
      </c>
      <c r="C112" s="18" t="s">
        <v>117</v>
      </c>
      <c r="D112" s="14"/>
      <c r="E112" s="255"/>
      <c r="F112" s="323" t="str">
        <f>IFERROR((#REF!+G112/#REF!),"")</f>
        <v/>
      </c>
      <c r="G112" s="257"/>
      <c r="H112" s="257"/>
      <c r="I112" s="258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324</v>
      </c>
      <c r="C113" s="18" t="s">
        <v>139</v>
      </c>
      <c r="D113" s="14"/>
      <c r="E113" s="254"/>
      <c r="F113" s="327" t="str">
        <f>IFERROR((#REF!+G113/#REF!),"")</f>
        <v/>
      </c>
      <c r="G113" s="257"/>
      <c r="H113" s="281"/>
      <c r="I113" s="287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86" t="s">
        <v>309</v>
      </c>
      <c r="C114" s="18" t="s">
        <v>116</v>
      </c>
      <c r="D114" s="14"/>
      <c r="E114" s="250"/>
      <c r="F114" s="179" t="str">
        <f>IFERROR((#REF!+G114/#REF!),"")</f>
        <v/>
      </c>
      <c r="G114" s="259"/>
      <c r="H114" s="259"/>
      <c r="I114" s="260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ht="15" customHeight="1">
      <c r="A115" s="176"/>
      <c r="B115" s="194" t="s">
        <v>309</v>
      </c>
      <c r="C115" s="49" t="s">
        <v>127</v>
      </c>
      <c r="D115" s="14"/>
      <c r="E115" s="286"/>
      <c r="F115" s="323" t="str">
        <f>IFERROR((#REF!+G115/#REF!),"")</f>
        <v/>
      </c>
      <c r="G115" s="292"/>
      <c r="H115" s="288"/>
      <c r="I115" s="289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</row>
    <row r="116" spans="1:137" s="16" customFormat="1" ht="15" customHeight="1" thickBot="1">
      <c r="A116" s="176"/>
      <c r="B116" s="195" t="s">
        <v>303</v>
      </c>
      <c r="C116" s="21" t="s">
        <v>110</v>
      </c>
      <c r="D116" s="164"/>
      <c r="E116" s="278"/>
      <c r="F116" s="325" t="str">
        <f>IFERROR((#REF!+G116/#REF!),"")</f>
        <v/>
      </c>
      <c r="G116" s="261"/>
      <c r="H116" s="261"/>
      <c r="I116" s="262"/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s="16" customFormat="1" ht="15" customHeight="1" thickBot="1">
      <c r="A117" s="17"/>
      <c r="B117" s="183" t="str">
        <f>IFERROR((#REF!+G117+H117+I117)/$E$226,"")</f>
        <v/>
      </c>
      <c r="C117" s="196" t="s">
        <v>118</v>
      </c>
      <c r="D117" s="153"/>
      <c r="E117" s="178">
        <f>SUM(G117:I117)</f>
        <v>0</v>
      </c>
      <c r="F117" s="179" t="str">
        <f>IFERROR((#REF!/#REF!),"")</f>
        <v/>
      </c>
      <c r="G117" s="152">
        <f>SUM(G104:G116)</f>
        <v>0</v>
      </c>
      <c r="H117" s="152">
        <f>SUM(H104:H116)</f>
        <v>0</v>
      </c>
      <c r="I117" s="152">
        <f>SUM(I104:I116)</f>
        <v>0</v>
      </c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23"/>
      <c r="BQ117" s="123"/>
      <c r="BR117" s="123"/>
      <c r="BS117" s="123"/>
      <c r="BT117" s="123"/>
      <c r="BU117" s="123"/>
      <c r="BV117" s="123"/>
      <c r="BW117" s="123"/>
      <c r="BX117" s="123"/>
      <c r="BY117" s="123"/>
      <c r="BZ117" s="123"/>
      <c r="CA117" s="123"/>
      <c r="CB117" s="123"/>
      <c r="CC117" s="123"/>
      <c r="CD117" s="123"/>
      <c r="CE117" s="123"/>
      <c r="CF117" s="123"/>
      <c r="CG117" s="123"/>
      <c r="CH117" s="123"/>
      <c r="CI117" s="123"/>
      <c r="CJ117" s="123"/>
      <c r="CK117" s="123"/>
      <c r="CL117" s="123"/>
      <c r="CM117" s="123"/>
      <c r="CN117" s="123"/>
      <c r="CO117" s="123"/>
      <c r="CP117" s="123"/>
      <c r="CQ117" s="123"/>
      <c r="CR117" s="123"/>
      <c r="CS117" s="123"/>
      <c r="CT117" s="123"/>
      <c r="CU117" s="123"/>
      <c r="CV117" s="123"/>
      <c r="CW117" s="123"/>
      <c r="CX117" s="123"/>
      <c r="CY117" s="123"/>
      <c r="CZ117" s="123"/>
      <c r="DA117" s="123"/>
      <c r="DB117" s="123"/>
      <c r="DC117" s="123"/>
      <c r="DD117" s="123"/>
      <c r="DE117" s="123"/>
      <c r="DF117" s="123"/>
      <c r="DG117" s="123"/>
      <c r="DH117" s="123"/>
      <c r="DI117" s="123"/>
      <c r="DJ117" s="123"/>
      <c r="DK117" s="123"/>
      <c r="DL117" s="123"/>
      <c r="DM117" s="123"/>
      <c r="DN117" s="123"/>
      <c r="DO117" s="123"/>
      <c r="DP117" s="123"/>
      <c r="DQ117" s="123"/>
      <c r="DR117" s="123"/>
      <c r="DS117" s="123"/>
      <c r="DT117" s="123"/>
      <c r="DU117" s="123"/>
      <c r="DV117" s="123"/>
      <c r="DW117" s="123"/>
      <c r="DX117" s="123"/>
      <c r="DY117" s="123"/>
      <c r="DZ117" s="123"/>
      <c r="EA117" s="123"/>
      <c r="EB117" s="123"/>
      <c r="EC117" s="123"/>
      <c r="ED117" s="123"/>
      <c r="EE117" s="123"/>
      <c r="EF117" s="123"/>
      <c r="EG117" s="123"/>
    </row>
    <row r="118" spans="1:137" ht="15" customHeight="1">
      <c r="A118" s="176"/>
      <c r="B118" s="225" t="s">
        <v>119</v>
      </c>
      <c r="C118" s="226" t="s">
        <v>120</v>
      </c>
      <c r="D118" s="229"/>
      <c r="E118" s="230"/>
      <c r="F118" s="217"/>
      <c r="G118" s="210"/>
      <c r="H118" s="210"/>
      <c r="I118" s="211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318</v>
      </c>
      <c r="C119" s="18" t="s">
        <v>179</v>
      </c>
      <c r="D119" s="14"/>
      <c r="E119" s="253"/>
      <c r="F119" s="323" t="str">
        <f>IFERROR((#REF!+G119/#REF!),"")</f>
        <v/>
      </c>
      <c r="G119" s="251"/>
      <c r="H119" s="251"/>
      <c r="I119" s="252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314</v>
      </c>
      <c r="C120" s="18" t="s">
        <v>124</v>
      </c>
      <c r="D120" s="14"/>
      <c r="E120" s="253"/>
      <c r="F120" s="323" t="str">
        <f>IFERROR((#REF!+G120/#REF!),"")</f>
        <v/>
      </c>
      <c r="G120" s="251"/>
      <c r="H120" s="251"/>
      <c r="I120" s="252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312</v>
      </c>
      <c r="C121" s="18" t="s">
        <v>122</v>
      </c>
      <c r="D121" s="14"/>
      <c r="E121" s="253"/>
      <c r="F121" s="323" t="str">
        <f>IFERROR((#REF!+G121/#REF!),"")</f>
        <v/>
      </c>
      <c r="G121" s="251"/>
      <c r="H121" s="251"/>
      <c r="I121" s="252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" customHeight="1">
      <c r="A122" s="176"/>
      <c r="B122" s="186" t="s">
        <v>313</v>
      </c>
      <c r="C122" s="18" t="s">
        <v>123</v>
      </c>
      <c r="D122" s="14"/>
      <c r="E122" s="253"/>
      <c r="F122" s="323" t="str">
        <f>IFERROR((#REF!+G122/#REF!),"")</f>
        <v/>
      </c>
      <c r="G122" s="251"/>
      <c r="H122" s="251"/>
      <c r="I122" s="25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ht="15.75" customHeight="1">
      <c r="A123" s="176"/>
      <c r="B123" s="186" t="s">
        <v>301</v>
      </c>
      <c r="C123" s="18" t="s">
        <v>107</v>
      </c>
      <c r="D123" s="14"/>
      <c r="E123" s="253"/>
      <c r="F123" s="323" t="str">
        <f>IFERROR((#REF!+G123/#REF!),"")</f>
        <v/>
      </c>
      <c r="G123" s="259"/>
      <c r="H123" s="259"/>
      <c r="I123" s="260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</row>
    <row r="124" spans="1:137" s="28" customFormat="1" ht="15" customHeight="1">
      <c r="A124" s="176"/>
      <c r="B124" s="186" t="s">
        <v>321</v>
      </c>
      <c r="C124" s="18" t="s">
        <v>186</v>
      </c>
      <c r="D124" s="14"/>
      <c r="E124" s="254"/>
      <c r="F124" s="327" t="str">
        <f>IFERROR((#REF!+G124/#REF!),"")</f>
        <v/>
      </c>
      <c r="G124" s="257"/>
      <c r="H124" s="281"/>
      <c r="I124" s="287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5"/>
      <c r="BQ124" s="126"/>
      <c r="BR124" s="126"/>
      <c r="BS124" s="126"/>
      <c r="BT124" s="126"/>
      <c r="BU124" s="126"/>
      <c r="BV124" s="126"/>
      <c r="BW124" s="126"/>
      <c r="BX124" s="126"/>
      <c r="BY124" s="126"/>
      <c r="BZ124" s="126"/>
      <c r="CA124" s="126"/>
      <c r="CB124" s="126"/>
      <c r="CC124" s="126"/>
      <c r="CD124" s="126"/>
      <c r="CE124" s="126"/>
      <c r="CF124" s="126"/>
      <c r="CG124" s="126"/>
      <c r="CH124" s="126"/>
      <c r="CI124" s="126"/>
      <c r="CJ124" s="126"/>
      <c r="CK124" s="126"/>
      <c r="CL124" s="126"/>
      <c r="CM124" s="126"/>
      <c r="CN124" s="126"/>
      <c r="CO124" s="126"/>
      <c r="CP124" s="126"/>
      <c r="CQ124" s="126"/>
      <c r="CR124" s="126"/>
      <c r="CS124" s="126"/>
      <c r="CT124" s="126"/>
      <c r="CU124" s="126"/>
      <c r="CV124" s="126"/>
      <c r="CW124" s="126"/>
      <c r="CX124" s="126"/>
      <c r="CY124" s="126"/>
      <c r="CZ124" s="126"/>
      <c r="DA124" s="126"/>
      <c r="DB124" s="126"/>
      <c r="DC124" s="126"/>
      <c r="DD124" s="126"/>
      <c r="DE124" s="126"/>
      <c r="DF124" s="126"/>
      <c r="DG124" s="126"/>
      <c r="DH124" s="126"/>
      <c r="DI124" s="126"/>
      <c r="DJ124" s="126"/>
      <c r="DK124" s="126"/>
      <c r="DL124" s="126"/>
      <c r="DM124" s="126"/>
      <c r="DN124" s="126"/>
      <c r="DO124" s="126"/>
      <c r="DP124" s="126"/>
      <c r="DQ124" s="126"/>
      <c r="DR124" s="126"/>
      <c r="DS124" s="126"/>
      <c r="DT124" s="126"/>
      <c r="DU124" s="126"/>
      <c r="DV124" s="126"/>
      <c r="DW124" s="126"/>
      <c r="DX124" s="126"/>
      <c r="DY124" s="126"/>
      <c r="DZ124" s="126"/>
      <c r="EA124" s="126"/>
      <c r="EB124" s="126"/>
      <c r="EC124" s="126"/>
      <c r="ED124" s="126"/>
      <c r="EE124" s="126"/>
      <c r="EF124" s="126"/>
      <c r="EG124" s="126"/>
    </row>
    <row r="125" spans="1:137" s="29" customFormat="1" ht="15" customHeight="1" thickBot="1">
      <c r="A125" s="176"/>
      <c r="B125" s="197" t="s">
        <v>311</v>
      </c>
      <c r="C125" s="27" t="s">
        <v>121</v>
      </c>
      <c r="D125" s="50"/>
      <c r="E125" s="254"/>
      <c r="F125" s="323" t="str">
        <f>IFERROR((#REF!+G125/#REF!),"")</f>
        <v/>
      </c>
      <c r="G125" s="257"/>
      <c r="H125" s="281"/>
      <c r="I125" s="287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7"/>
      <c r="BQ125" s="128"/>
      <c r="BR125" s="128"/>
      <c r="BS125" s="128"/>
      <c r="BT125" s="128"/>
      <c r="BU125" s="128"/>
      <c r="BV125" s="128"/>
      <c r="BW125" s="128"/>
      <c r="BX125" s="128"/>
      <c r="BY125" s="128"/>
      <c r="BZ125" s="128"/>
      <c r="CA125" s="128"/>
      <c r="CB125" s="128"/>
      <c r="CC125" s="128"/>
      <c r="CD125" s="128"/>
      <c r="CE125" s="128"/>
      <c r="CF125" s="128"/>
      <c r="CG125" s="128"/>
      <c r="CH125" s="128"/>
      <c r="CI125" s="128"/>
      <c r="CJ125" s="128"/>
      <c r="CK125" s="128"/>
      <c r="CL125" s="128"/>
      <c r="CM125" s="128"/>
      <c r="CN125" s="128"/>
      <c r="CO125" s="128"/>
      <c r="CP125" s="128"/>
      <c r="CQ125" s="128"/>
      <c r="CR125" s="128"/>
      <c r="CS125" s="128"/>
      <c r="CT125" s="128"/>
      <c r="CU125" s="128"/>
      <c r="CV125" s="128"/>
      <c r="CW125" s="128"/>
      <c r="CX125" s="128"/>
      <c r="CY125" s="128"/>
      <c r="CZ125" s="128"/>
      <c r="DA125" s="128"/>
      <c r="DB125" s="128"/>
      <c r="DC125" s="128"/>
      <c r="DD125" s="128"/>
      <c r="DE125" s="128"/>
      <c r="DF125" s="128"/>
      <c r="DG125" s="128"/>
      <c r="DH125" s="128"/>
      <c r="DI125" s="128"/>
      <c r="DJ125" s="128"/>
      <c r="DK125" s="128"/>
      <c r="DL125" s="128"/>
      <c r="DM125" s="128"/>
      <c r="DN125" s="128"/>
      <c r="DO125" s="128"/>
      <c r="DP125" s="128"/>
      <c r="DQ125" s="128"/>
      <c r="DR125" s="128"/>
      <c r="DS125" s="128"/>
      <c r="DT125" s="128"/>
      <c r="DU125" s="128"/>
      <c r="DV125" s="128"/>
      <c r="DW125" s="128"/>
      <c r="DX125" s="128"/>
      <c r="DY125" s="128"/>
      <c r="DZ125" s="128"/>
      <c r="EA125" s="128"/>
      <c r="EB125" s="128"/>
      <c r="EC125" s="128"/>
      <c r="ED125" s="128"/>
      <c r="EE125" s="128"/>
      <c r="EF125" s="128"/>
      <c r="EG125" s="128"/>
    </row>
    <row r="126" spans="1:137" s="16" customFormat="1" ht="15" customHeight="1" thickBot="1">
      <c r="A126" s="176"/>
      <c r="B126" s="186" t="s">
        <v>315</v>
      </c>
      <c r="C126" s="18" t="s">
        <v>125</v>
      </c>
      <c r="D126" s="14"/>
      <c r="E126" s="283"/>
      <c r="F126" s="323" t="str">
        <f>IFERROR((#REF!+G126/#REF!),"")</f>
        <v/>
      </c>
      <c r="G126" s="251"/>
      <c r="H126" s="251"/>
      <c r="I126" s="252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6" t="s">
        <v>316</v>
      </c>
      <c r="C127" s="18" t="s">
        <v>126</v>
      </c>
      <c r="D127" s="14"/>
      <c r="E127" s="277"/>
      <c r="F127" s="323" t="str">
        <f>IFERROR((#REF!+G127/#REF!),"")</f>
        <v/>
      </c>
      <c r="G127" s="251"/>
      <c r="H127" s="251"/>
      <c r="I127" s="252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1" t="s">
        <v>232</v>
      </c>
      <c r="C128" s="145" t="s">
        <v>27</v>
      </c>
      <c r="D128" s="146"/>
      <c r="E128" s="250"/>
      <c r="F128" s="327" t="str">
        <f>IFERROR((#REF!+G128/#REF!),"")</f>
        <v/>
      </c>
      <c r="G128" s="251"/>
      <c r="H128" s="251"/>
      <c r="I128" s="252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5" t="s">
        <v>231</v>
      </c>
      <c r="C129" s="18" t="s">
        <v>26</v>
      </c>
      <c r="D129" s="14"/>
      <c r="E129" s="253"/>
      <c r="F129" s="323" t="str">
        <f>IFERROR((#REF!+G129/#REF!),"")</f>
        <v/>
      </c>
      <c r="G129" s="251"/>
      <c r="H129" s="251"/>
      <c r="I129" s="252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6"/>
      <c r="B130" s="182" t="s">
        <v>231</v>
      </c>
      <c r="C130" s="21" t="s">
        <v>28</v>
      </c>
      <c r="D130" s="164"/>
      <c r="E130" s="245"/>
      <c r="F130" s="198" t="str">
        <f>IFERROR((#REF!+G130/#REF!),"")</f>
        <v/>
      </c>
      <c r="G130" s="248"/>
      <c r="H130" s="248"/>
      <c r="I130" s="249"/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16" customFormat="1" ht="15" customHeight="1" thickBot="1">
      <c r="A131" s="17"/>
      <c r="B131" s="177" t="str">
        <f>IFERROR((#REF!+G131+H131+I131)/$E$226,"")</f>
        <v/>
      </c>
      <c r="C131" s="20" t="s">
        <v>129</v>
      </c>
      <c r="D131" s="155"/>
      <c r="E131" s="163">
        <f>SUM(G131:I131)</f>
        <v>0</v>
      </c>
      <c r="F131" s="148" t="str">
        <f>IFERROR((#REF!/#REF!),"")</f>
        <v/>
      </c>
      <c r="G131" s="52">
        <f>SUM(G119:G130)</f>
        <v>0</v>
      </c>
      <c r="H131" s="52">
        <f>SUM(H119:H130)</f>
        <v>0</v>
      </c>
      <c r="I131" s="52">
        <f>SUM(I119:I130)</f>
        <v>0</v>
      </c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3"/>
      <c r="BQ131" s="123"/>
      <c r="BR131" s="123"/>
      <c r="BS131" s="123"/>
      <c r="BT131" s="123"/>
      <c r="BU131" s="123"/>
      <c r="BV131" s="123"/>
      <c r="BW131" s="123"/>
      <c r="BX131" s="123"/>
      <c r="BY131" s="123"/>
      <c r="BZ131" s="123"/>
      <c r="CA131" s="123"/>
      <c r="CB131" s="123"/>
      <c r="CC131" s="123"/>
      <c r="CD131" s="123"/>
      <c r="CE131" s="123"/>
      <c r="CF131" s="123"/>
      <c r="CG131" s="123"/>
      <c r="CH131" s="123"/>
      <c r="CI131" s="123"/>
      <c r="CJ131" s="123"/>
      <c r="CK131" s="123"/>
      <c r="CL131" s="123"/>
      <c r="CM131" s="123"/>
      <c r="CN131" s="123"/>
      <c r="CO131" s="123"/>
      <c r="CP131" s="123"/>
      <c r="CQ131" s="123"/>
      <c r="CR131" s="123"/>
      <c r="CS131" s="123"/>
      <c r="CT131" s="123"/>
      <c r="CU131" s="123"/>
      <c r="CV131" s="123"/>
      <c r="CW131" s="123"/>
      <c r="CX131" s="123"/>
      <c r="CY131" s="123"/>
      <c r="CZ131" s="123"/>
      <c r="DA131" s="123"/>
      <c r="DB131" s="123"/>
      <c r="DC131" s="123"/>
      <c r="DD131" s="123"/>
      <c r="DE131" s="123"/>
      <c r="DF131" s="123"/>
      <c r="DG131" s="123"/>
      <c r="DH131" s="123"/>
      <c r="DI131" s="123"/>
      <c r="DJ131" s="123"/>
      <c r="DK131" s="123"/>
      <c r="DL131" s="123"/>
      <c r="DM131" s="123"/>
      <c r="DN131" s="123"/>
      <c r="DO131" s="123"/>
      <c r="DP131" s="123"/>
      <c r="DQ131" s="123"/>
      <c r="DR131" s="123"/>
      <c r="DS131" s="123"/>
      <c r="DT131" s="123"/>
      <c r="DU131" s="123"/>
      <c r="DV131" s="123"/>
      <c r="DW131" s="123"/>
      <c r="DX131" s="123"/>
      <c r="DY131" s="123"/>
      <c r="DZ131" s="123"/>
      <c r="EA131" s="123"/>
      <c r="EB131" s="123"/>
      <c r="EC131" s="123"/>
      <c r="ED131" s="123"/>
      <c r="EE131" s="123"/>
      <c r="EF131" s="123"/>
      <c r="EG131" s="123"/>
    </row>
    <row r="132" spans="1:137" s="30" customFormat="1" ht="15" customHeight="1">
      <c r="A132" s="176"/>
      <c r="B132" s="225" t="s">
        <v>130</v>
      </c>
      <c r="C132" s="226" t="s">
        <v>131</v>
      </c>
      <c r="D132" s="229"/>
      <c r="E132" s="232"/>
      <c r="F132" s="217"/>
      <c r="G132" s="214"/>
      <c r="H132" s="214"/>
      <c r="I132" s="215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9"/>
      <c r="BQ132" s="130"/>
      <c r="BR132" s="130"/>
      <c r="BS132" s="130"/>
      <c r="BT132" s="130"/>
      <c r="BU132" s="130"/>
      <c r="BV132" s="130"/>
      <c r="BW132" s="130"/>
      <c r="BX132" s="130"/>
      <c r="BY132" s="130"/>
      <c r="BZ132" s="130"/>
      <c r="CA132" s="130"/>
      <c r="CB132" s="130"/>
      <c r="CC132" s="130"/>
      <c r="CD132" s="130"/>
      <c r="CE132" s="130"/>
      <c r="CF132" s="130"/>
      <c r="CG132" s="130"/>
      <c r="CH132" s="130"/>
      <c r="CI132" s="130"/>
      <c r="CJ132" s="130"/>
      <c r="CK132" s="130"/>
      <c r="CL132" s="130"/>
      <c r="CM132" s="130"/>
      <c r="CN132" s="130"/>
      <c r="CO132" s="130"/>
      <c r="CP132" s="130"/>
      <c r="CQ132" s="130"/>
      <c r="CR132" s="130"/>
      <c r="CS132" s="130"/>
      <c r="CT132" s="130"/>
      <c r="CU132" s="130"/>
      <c r="CV132" s="130"/>
      <c r="CW132" s="130"/>
      <c r="CX132" s="130"/>
      <c r="CY132" s="130"/>
      <c r="CZ132" s="130"/>
      <c r="DA132" s="130"/>
      <c r="DB132" s="130"/>
      <c r="DC132" s="130"/>
      <c r="DD132" s="130"/>
      <c r="DE132" s="130"/>
      <c r="DF132" s="130"/>
      <c r="DG132" s="130"/>
      <c r="DH132" s="130"/>
      <c r="DI132" s="130"/>
      <c r="DJ132" s="130"/>
      <c r="DK132" s="130"/>
      <c r="DL132" s="130"/>
      <c r="DM132" s="130"/>
      <c r="DN132" s="130"/>
      <c r="DO132" s="130"/>
      <c r="DP132" s="130"/>
      <c r="DQ132" s="130"/>
      <c r="DR132" s="130"/>
      <c r="DS132" s="130"/>
      <c r="DT132" s="130"/>
      <c r="DU132" s="130"/>
      <c r="DV132" s="130"/>
      <c r="DW132" s="130"/>
      <c r="DX132" s="130"/>
      <c r="DY132" s="130"/>
      <c r="DZ132" s="130"/>
      <c r="EA132" s="130"/>
      <c r="EB132" s="130"/>
      <c r="EC132" s="130"/>
      <c r="ED132" s="130"/>
      <c r="EE132" s="130"/>
      <c r="EF132" s="130"/>
      <c r="EG132" s="130"/>
    </row>
    <row r="133" spans="1:137" s="24" customFormat="1" ht="15" customHeight="1">
      <c r="A133" s="176"/>
      <c r="B133" s="186" t="s">
        <v>323</v>
      </c>
      <c r="C133" s="18" t="s">
        <v>135</v>
      </c>
      <c r="D133" s="14"/>
      <c r="E133" s="254"/>
      <c r="F133" s="147" t="str">
        <f>IFERROR((#REF!+G133/#REF!),"")</f>
        <v/>
      </c>
      <c r="G133" s="281"/>
      <c r="H133" s="281"/>
      <c r="I133" s="287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319</v>
      </c>
      <c r="C134" s="18" t="s">
        <v>132</v>
      </c>
      <c r="D134" s="14"/>
      <c r="E134" s="254"/>
      <c r="F134" s="147" t="str">
        <f>IFERROR((#REF!+G134/#REF!),"")</f>
        <v/>
      </c>
      <c r="G134" s="281"/>
      <c r="H134" s="281"/>
      <c r="I134" s="287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24" customFormat="1" ht="15" customHeight="1">
      <c r="A135" s="176"/>
      <c r="B135" s="186" t="s">
        <v>320</v>
      </c>
      <c r="C135" s="18" t="s">
        <v>133</v>
      </c>
      <c r="D135" s="14"/>
      <c r="E135" s="254"/>
      <c r="F135" s="147" t="str">
        <f>IFERROR((#REF!+G135/#REF!),"")</f>
        <v/>
      </c>
      <c r="G135" s="281"/>
      <c r="H135" s="281"/>
      <c r="I135" s="287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24"/>
      <c r="BQ135" s="97"/>
      <c r="BR135" s="97"/>
      <c r="BS135" s="97"/>
      <c r="BT135" s="97"/>
      <c r="BU135" s="97"/>
      <c r="BV135" s="97"/>
      <c r="BW135" s="97"/>
      <c r="BX135" s="97"/>
      <c r="BY135" s="97"/>
      <c r="BZ135" s="97"/>
      <c r="CA135" s="97"/>
      <c r="CB135" s="97"/>
      <c r="CC135" s="97"/>
      <c r="CD135" s="97"/>
      <c r="CE135" s="97"/>
      <c r="CF135" s="97"/>
      <c r="CG135" s="97"/>
      <c r="CH135" s="97"/>
      <c r="CI135" s="97"/>
      <c r="CJ135" s="97"/>
      <c r="CK135" s="97"/>
      <c r="CL135" s="97"/>
      <c r="CM135" s="97"/>
      <c r="CN135" s="97"/>
      <c r="CO135" s="97"/>
      <c r="CP135" s="97"/>
      <c r="CQ135" s="97"/>
      <c r="CR135" s="97"/>
      <c r="CS135" s="97"/>
      <c r="CT135" s="97"/>
      <c r="CU135" s="97"/>
      <c r="CV135" s="97"/>
      <c r="CW135" s="97"/>
      <c r="CX135" s="97"/>
      <c r="CY135" s="97"/>
      <c r="CZ135" s="97"/>
      <c r="DA135" s="97"/>
      <c r="DB135" s="97"/>
      <c r="DC135" s="97"/>
      <c r="DD135" s="97"/>
      <c r="DE135" s="97"/>
      <c r="DF135" s="97"/>
      <c r="DG135" s="97"/>
      <c r="DH135" s="97"/>
      <c r="DI135" s="97"/>
      <c r="DJ135" s="97"/>
      <c r="DK135" s="97"/>
      <c r="DL135" s="97"/>
      <c r="DM135" s="97"/>
      <c r="DN135" s="97"/>
      <c r="DO135" s="97"/>
      <c r="DP135" s="97"/>
      <c r="DQ135" s="97"/>
      <c r="DR135" s="97"/>
      <c r="DS135" s="97"/>
      <c r="DT135" s="97"/>
      <c r="DU135" s="97"/>
      <c r="DV135" s="97"/>
      <c r="DW135" s="97"/>
      <c r="DX135" s="97"/>
      <c r="DY135" s="97"/>
      <c r="DZ135" s="97"/>
      <c r="EA135" s="97"/>
      <c r="EB135" s="97"/>
      <c r="EC135" s="97"/>
      <c r="ED135" s="97"/>
      <c r="EE135" s="97"/>
      <c r="EF135" s="97"/>
      <c r="EG135" s="97"/>
    </row>
    <row r="136" spans="1:137" s="1" customFormat="1" ht="15" customHeight="1">
      <c r="A136" s="176"/>
      <c r="B136" s="194" t="s">
        <v>322</v>
      </c>
      <c r="C136" s="27" t="s">
        <v>134</v>
      </c>
      <c r="D136" s="14"/>
      <c r="E136" s="277"/>
      <c r="F136" s="147" t="str">
        <f>IFERROR((#REF!+G136/#REF!),"")</f>
        <v/>
      </c>
      <c r="G136" s="281"/>
      <c r="H136" s="281"/>
      <c r="I136" s="287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7"/>
      <c r="BQ136" s="107"/>
      <c r="BR136" s="107"/>
      <c r="BS136" s="107"/>
      <c r="BT136" s="107"/>
      <c r="BU136" s="107"/>
      <c r="BV136" s="107"/>
      <c r="BW136" s="107"/>
      <c r="BX136" s="107"/>
      <c r="BY136" s="107"/>
      <c r="BZ136" s="107"/>
      <c r="CA136" s="107"/>
      <c r="CB136" s="107"/>
      <c r="CC136" s="107"/>
      <c r="CD136" s="107"/>
      <c r="CE136" s="107"/>
      <c r="CF136" s="107"/>
      <c r="CG136" s="107"/>
      <c r="CH136" s="107"/>
      <c r="CI136" s="107"/>
      <c r="CJ136" s="107"/>
      <c r="CK136" s="107"/>
      <c r="CL136" s="107"/>
      <c r="CM136" s="107"/>
      <c r="CN136" s="107"/>
      <c r="CO136" s="107"/>
      <c r="CP136" s="107"/>
      <c r="CQ136" s="107"/>
      <c r="CR136" s="107"/>
      <c r="CS136" s="107"/>
      <c r="CT136" s="107"/>
      <c r="CU136" s="107"/>
      <c r="CV136" s="107"/>
      <c r="CW136" s="107"/>
      <c r="CX136" s="107"/>
      <c r="CY136" s="107"/>
      <c r="CZ136" s="107"/>
      <c r="DA136" s="107"/>
      <c r="DB136" s="107"/>
      <c r="DC136" s="107"/>
      <c r="DD136" s="107"/>
      <c r="DE136" s="107"/>
      <c r="DF136" s="107"/>
      <c r="DG136" s="107"/>
      <c r="DH136" s="107"/>
      <c r="DI136" s="107"/>
      <c r="DJ136" s="107"/>
      <c r="DK136" s="107"/>
      <c r="DL136" s="107"/>
      <c r="DM136" s="107"/>
      <c r="DN136" s="107"/>
      <c r="DO136" s="107"/>
      <c r="DP136" s="107"/>
      <c r="DQ136" s="107"/>
      <c r="DR136" s="107"/>
      <c r="DS136" s="107"/>
      <c r="DT136" s="107"/>
      <c r="DU136" s="107"/>
      <c r="DV136" s="107"/>
      <c r="DW136" s="107"/>
      <c r="DX136" s="107"/>
      <c r="DY136" s="107"/>
      <c r="DZ136" s="107"/>
      <c r="EA136" s="107"/>
      <c r="EB136" s="107"/>
      <c r="EC136" s="107"/>
      <c r="ED136" s="107"/>
      <c r="EE136" s="107"/>
      <c r="EF136" s="107"/>
      <c r="EG136" s="107"/>
    </row>
    <row r="137" spans="1:137" ht="15" customHeight="1">
      <c r="A137" s="176"/>
      <c r="B137" s="194" t="s">
        <v>317</v>
      </c>
      <c r="C137" s="49" t="s">
        <v>128</v>
      </c>
      <c r="D137" s="144"/>
      <c r="E137" s="290"/>
      <c r="F137" s="324" t="str">
        <f>IFERROR((#REF!+G137/#REF!),"")</f>
        <v/>
      </c>
      <c r="G137" s="292"/>
      <c r="H137" s="292"/>
      <c r="I137" s="293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ht="15" customHeight="1" thickBot="1">
      <c r="A138" s="176"/>
      <c r="B138" s="182" t="s">
        <v>331</v>
      </c>
      <c r="C138" s="21" t="s">
        <v>25</v>
      </c>
      <c r="D138" s="164"/>
      <c r="E138" s="291"/>
      <c r="F138" s="325" t="str">
        <f>IFERROR((#REF!+G138/#REF!),"")</f>
        <v/>
      </c>
      <c r="G138" s="261"/>
      <c r="H138" s="261"/>
      <c r="I138" s="262"/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</row>
    <row r="139" spans="1:137" s="16" customFormat="1" ht="15" customHeight="1" thickBot="1">
      <c r="A139" s="17"/>
      <c r="B139" s="183" t="str">
        <f>IFERROR((#REF!+G139+H139+I139)/$E$226,"")</f>
        <v/>
      </c>
      <c r="C139" s="196" t="s">
        <v>136</v>
      </c>
      <c r="D139" s="153"/>
      <c r="E139" s="178">
        <f>SUM(G139:I139)</f>
        <v>0</v>
      </c>
      <c r="F139" s="179" t="str">
        <f>IFERROR((#REF!/#REF!),"")</f>
        <v/>
      </c>
      <c r="G139" s="152">
        <f>SUM(G133:G138)</f>
        <v>0</v>
      </c>
      <c r="H139" s="152">
        <f>SUM(H133:H138)</f>
        <v>0</v>
      </c>
      <c r="I139" s="152">
        <f>SUM(I133:I138)</f>
        <v>0</v>
      </c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23"/>
      <c r="BQ139" s="123"/>
      <c r="BR139" s="123"/>
      <c r="BS139" s="123"/>
      <c r="BT139" s="123"/>
      <c r="BU139" s="123"/>
      <c r="BV139" s="123"/>
      <c r="BW139" s="123"/>
      <c r="BX139" s="123"/>
      <c r="BY139" s="123"/>
      <c r="BZ139" s="123"/>
      <c r="CA139" s="123"/>
      <c r="CB139" s="123"/>
      <c r="CC139" s="123"/>
      <c r="CD139" s="123"/>
      <c r="CE139" s="123"/>
      <c r="CF139" s="123"/>
      <c r="CG139" s="123"/>
      <c r="CH139" s="123"/>
      <c r="CI139" s="123"/>
      <c r="CJ139" s="123"/>
      <c r="CK139" s="123"/>
      <c r="CL139" s="123"/>
      <c r="CM139" s="123"/>
      <c r="CN139" s="123"/>
      <c r="CO139" s="123"/>
      <c r="CP139" s="123"/>
      <c r="CQ139" s="123"/>
      <c r="CR139" s="123"/>
      <c r="CS139" s="123"/>
      <c r="CT139" s="123"/>
      <c r="CU139" s="123"/>
      <c r="CV139" s="123"/>
      <c r="CW139" s="123"/>
      <c r="CX139" s="123"/>
      <c r="CY139" s="123"/>
      <c r="CZ139" s="123"/>
      <c r="DA139" s="123"/>
      <c r="DB139" s="123"/>
      <c r="DC139" s="123"/>
      <c r="DD139" s="123"/>
      <c r="DE139" s="123"/>
      <c r="DF139" s="123"/>
      <c r="DG139" s="123"/>
      <c r="DH139" s="123"/>
      <c r="DI139" s="123"/>
      <c r="DJ139" s="123"/>
      <c r="DK139" s="123"/>
      <c r="DL139" s="123"/>
      <c r="DM139" s="123"/>
      <c r="DN139" s="123"/>
      <c r="DO139" s="123"/>
      <c r="DP139" s="123"/>
      <c r="DQ139" s="123"/>
      <c r="DR139" s="123"/>
      <c r="DS139" s="123"/>
      <c r="DT139" s="123"/>
      <c r="DU139" s="123"/>
      <c r="DV139" s="123"/>
      <c r="DW139" s="123"/>
      <c r="DX139" s="123"/>
      <c r="DY139" s="123"/>
      <c r="DZ139" s="123"/>
      <c r="EA139" s="123"/>
      <c r="EB139" s="123"/>
      <c r="EC139" s="123"/>
      <c r="ED139" s="123"/>
      <c r="EE139" s="123"/>
      <c r="EF139" s="123"/>
      <c r="EG139" s="123"/>
    </row>
    <row r="140" spans="1:137" ht="15" customHeight="1">
      <c r="A140" s="176"/>
      <c r="B140" s="225" t="s">
        <v>137</v>
      </c>
      <c r="C140" s="226" t="s">
        <v>138</v>
      </c>
      <c r="D140" s="229"/>
      <c r="E140" s="232"/>
      <c r="F140" s="217"/>
      <c r="G140" s="214"/>
      <c r="H140" s="214"/>
      <c r="I140" s="215"/>
      <c r="J140" s="15"/>
      <c r="K140" s="120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</row>
    <row r="141" spans="1:137" s="24" customFormat="1" ht="15" customHeight="1">
      <c r="A141" s="188"/>
      <c r="B141" s="199" t="s">
        <v>335</v>
      </c>
      <c r="C141" s="31" t="s">
        <v>142</v>
      </c>
      <c r="D141" s="22"/>
      <c r="E141" s="276"/>
      <c r="F141" s="147" t="str">
        <f>IFERROR((#REF!+G141/#REF!),"")</f>
        <v/>
      </c>
      <c r="G141" s="279"/>
      <c r="H141" s="279"/>
      <c r="I141" s="280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 ht="15" customHeight="1">
      <c r="A142" s="176"/>
      <c r="B142" s="199" t="s">
        <v>327</v>
      </c>
      <c r="C142" s="18" t="s">
        <v>143</v>
      </c>
      <c r="D142" s="14"/>
      <c r="E142" s="254"/>
      <c r="F142" s="147" t="str">
        <f>IFERROR((#REF!+G142/#REF!),"")</f>
        <v/>
      </c>
      <c r="G142" s="281"/>
      <c r="H142" s="281"/>
      <c r="I142" s="287"/>
      <c r="J142" s="15"/>
      <c r="K142" s="131"/>
      <c r="L142" s="121"/>
      <c r="M142" s="122"/>
      <c r="N142" s="120"/>
      <c r="O142" s="121"/>
      <c r="P142" s="122"/>
      <c r="Q142" s="120"/>
      <c r="R142" s="121"/>
      <c r="S142" s="122"/>
      <c r="T142" s="120"/>
      <c r="U142" s="121"/>
      <c r="V142" s="122"/>
      <c r="W142" s="120"/>
      <c r="X142" s="121"/>
      <c r="Y142" s="122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>
      <c r="A143" s="176"/>
      <c r="B143" s="186" t="s">
        <v>326</v>
      </c>
      <c r="C143" s="18" t="s">
        <v>141</v>
      </c>
      <c r="D143" s="14"/>
      <c r="E143" s="254"/>
      <c r="F143" s="147" t="str">
        <f>IFERROR((#REF!+G143/#REF!),"")</f>
        <v/>
      </c>
      <c r="G143" s="281"/>
      <c r="H143" s="281"/>
      <c r="I143" s="287"/>
      <c r="J143" s="23"/>
      <c r="K143" s="103"/>
      <c r="L143" s="104"/>
      <c r="M143" s="104"/>
      <c r="N143" s="103"/>
      <c r="O143" s="104"/>
      <c r="P143" s="104"/>
      <c r="Q143" s="103"/>
      <c r="R143" s="104"/>
      <c r="S143" s="104"/>
      <c r="T143" s="103"/>
      <c r="U143" s="104"/>
      <c r="V143" s="104"/>
      <c r="W143" s="103"/>
      <c r="X143" s="104"/>
      <c r="Y143" s="104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24" customFormat="1" ht="15" customHeight="1" thickBot="1">
      <c r="A144" s="176"/>
      <c r="B144" s="195" t="s">
        <v>325</v>
      </c>
      <c r="C144" s="21" t="s">
        <v>140</v>
      </c>
      <c r="D144" s="164"/>
      <c r="E144" s="265"/>
      <c r="F144" s="82" t="str">
        <f>IFERROR((#REF!+G144/#REF!),"")</f>
        <v/>
      </c>
      <c r="G144" s="270"/>
      <c r="H144" s="270"/>
      <c r="I144" s="271"/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4"/>
      <c r="BQ144" s="97"/>
      <c r="BR144" s="97"/>
      <c r="BS144" s="97"/>
      <c r="BT144" s="97"/>
      <c r="BU144" s="97"/>
      <c r="BV144" s="97"/>
      <c r="BW144" s="97"/>
      <c r="BX144" s="97"/>
      <c r="BY144" s="97"/>
      <c r="BZ144" s="97"/>
      <c r="CA144" s="97"/>
      <c r="CB144" s="97"/>
      <c r="CC144" s="97"/>
      <c r="CD144" s="97"/>
      <c r="CE144" s="97"/>
      <c r="CF144" s="97"/>
      <c r="CG144" s="97"/>
      <c r="CH144" s="97"/>
      <c r="CI144" s="97"/>
      <c r="CJ144" s="97"/>
      <c r="CK144" s="97"/>
      <c r="CL144" s="97"/>
      <c r="CM144" s="97"/>
      <c r="CN144" s="97"/>
      <c r="CO144" s="97"/>
      <c r="CP144" s="97"/>
      <c r="CQ144" s="97"/>
      <c r="CR144" s="97"/>
      <c r="CS144" s="97"/>
      <c r="CT144" s="97"/>
      <c r="CU144" s="97"/>
      <c r="CV144" s="97"/>
      <c r="CW144" s="97"/>
      <c r="CX144" s="97"/>
      <c r="CY144" s="97"/>
      <c r="CZ144" s="97"/>
      <c r="DA144" s="97"/>
      <c r="DB144" s="97"/>
      <c r="DC144" s="97"/>
      <c r="DD144" s="97"/>
      <c r="DE144" s="97"/>
      <c r="DF144" s="97"/>
      <c r="DG144" s="97"/>
      <c r="DH144" s="97"/>
      <c r="DI144" s="97"/>
      <c r="DJ144" s="97"/>
      <c r="DK144" s="97"/>
      <c r="DL144" s="97"/>
      <c r="DM144" s="97"/>
      <c r="DN144" s="97"/>
      <c r="DO144" s="97"/>
      <c r="DP144" s="97"/>
      <c r="DQ144" s="97"/>
      <c r="DR144" s="97"/>
      <c r="DS144" s="97"/>
      <c r="DT144" s="97"/>
      <c r="DU144" s="97"/>
      <c r="DV144" s="97"/>
      <c r="DW144" s="97"/>
      <c r="DX144" s="97"/>
      <c r="DY144" s="97"/>
      <c r="DZ144" s="97"/>
      <c r="EA144" s="97"/>
      <c r="EB144" s="97"/>
      <c r="EC144" s="97"/>
      <c r="ED144" s="97"/>
      <c r="EE144" s="97"/>
      <c r="EF144" s="97"/>
      <c r="EG144" s="97"/>
    </row>
    <row r="145" spans="1:137" s="16" customFormat="1" ht="15" customHeight="1" thickBot="1">
      <c r="A145" s="17"/>
      <c r="B145" s="177" t="str">
        <f>IFERROR((#REF!+G145+H145+I145)/$E$226,"")</f>
        <v/>
      </c>
      <c r="C145" s="20" t="s">
        <v>145</v>
      </c>
      <c r="D145" s="155"/>
      <c r="E145" s="163">
        <f>SUM(G145:I145)</f>
        <v>0</v>
      </c>
      <c r="F145" s="148" t="str">
        <f>IFERROR((#REF!/#REF!),"")</f>
        <v/>
      </c>
      <c r="G145" s="52">
        <f>SUM(G141:G144)</f>
        <v>0</v>
      </c>
      <c r="H145" s="52">
        <f>SUM(H141:H144)</f>
        <v>0</v>
      </c>
      <c r="I145" s="52">
        <f>SUM(I141:I144)</f>
        <v>0</v>
      </c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23"/>
      <c r="BQ145" s="123"/>
      <c r="BR145" s="123"/>
      <c r="BS145" s="123"/>
      <c r="BT145" s="123"/>
      <c r="BU145" s="123"/>
      <c r="BV145" s="123"/>
      <c r="BW145" s="123"/>
      <c r="BX145" s="123"/>
      <c r="BY145" s="123"/>
      <c r="BZ145" s="123"/>
      <c r="CA145" s="123"/>
      <c r="CB145" s="123"/>
      <c r="CC145" s="123"/>
      <c r="CD145" s="123"/>
      <c r="CE145" s="123"/>
      <c r="CF145" s="123"/>
      <c r="CG145" s="123"/>
      <c r="CH145" s="123"/>
      <c r="CI145" s="123"/>
      <c r="CJ145" s="123"/>
      <c r="CK145" s="123"/>
      <c r="CL145" s="123"/>
      <c r="CM145" s="123"/>
      <c r="CN145" s="123"/>
      <c r="CO145" s="123"/>
      <c r="CP145" s="123"/>
      <c r="CQ145" s="123"/>
      <c r="CR145" s="123"/>
      <c r="CS145" s="123"/>
      <c r="CT145" s="123"/>
      <c r="CU145" s="123"/>
      <c r="CV145" s="123"/>
      <c r="CW145" s="123"/>
      <c r="CX145" s="123"/>
      <c r="CY145" s="123"/>
      <c r="CZ145" s="123"/>
      <c r="DA145" s="123"/>
      <c r="DB145" s="123"/>
      <c r="DC145" s="123"/>
      <c r="DD145" s="123"/>
      <c r="DE145" s="123"/>
      <c r="DF145" s="123"/>
      <c r="DG145" s="123"/>
      <c r="DH145" s="123"/>
      <c r="DI145" s="123"/>
      <c r="DJ145" s="123"/>
      <c r="DK145" s="123"/>
      <c r="DL145" s="123"/>
      <c r="DM145" s="123"/>
      <c r="DN145" s="123"/>
      <c r="DO145" s="123"/>
      <c r="DP145" s="123"/>
      <c r="DQ145" s="123"/>
      <c r="DR145" s="123"/>
      <c r="DS145" s="123"/>
      <c r="DT145" s="123"/>
      <c r="DU145" s="123"/>
      <c r="DV145" s="123"/>
      <c r="DW145" s="123"/>
      <c r="DX145" s="123"/>
      <c r="DY145" s="123"/>
      <c r="DZ145" s="123"/>
      <c r="EA145" s="123"/>
      <c r="EB145" s="123"/>
      <c r="EC145" s="123"/>
      <c r="ED145" s="123"/>
      <c r="EE145" s="123"/>
      <c r="EF145" s="123"/>
      <c r="EG145" s="123"/>
    </row>
    <row r="146" spans="1:137" ht="15" customHeight="1">
      <c r="A146" s="176"/>
      <c r="B146" s="225" t="s">
        <v>146</v>
      </c>
      <c r="C146" s="226" t="s">
        <v>147</v>
      </c>
      <c r="D146" s="229"/>
      <c r="E146" s="232"/>
      <c r="F146" s="217"/>
      <c r="G146" s="214"/>
      <c r="H146" s="214"/>
      <c r="I146" s="215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</row>
    <row r="147" spans="1:137" s="24" customFormat="1" ht="15" customHeight="1">
      <c r="A147" s="188"/>
      <c r="B147" s="199" t="s">
        <v>334</v>
      </c>
      <c r="C147" s="18" t="s">
        <v>150</v>
      </c>
      <c r="D147" s="22"/>
      <c r="E147" s="276"/>
      <c r="F147" s="147" t="str">
        <f>IFERROR((#REF!+G147/#REF!),"")</f>
        <v/>
      </c>
      <c r="G147" s="279"/>
      <c r="H147" s="279"/>
      <c r="I147" s="280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4" customFormat="1" ht="15" customHeight="1">
      <c r="A148" s="176"/>
      <c r="B148" s="186" t="s">
        <v>332</v>
      </c>
      <c r="C148" s="18" t="s">
        <v>148</v>
      </c>
      <c r="D148" s="14"/>
      <c r="E148" s="254"/>
      <c r="F148" s="147" t="str">
        <f>IFERROR((#REF!+G148/#REF!),"")</f>
        <v/>
      </c>
      <c r="G148" s="281"/>
      <c r="H148" s="281"/>
      <c r="I148" s="287"/>
      <c r="J148" s="15"/>
      <c r="K148" s="120"/>
      <c r="L148" s="121"/>
      <c r="M148" s="122"/>
      <c r="N148" s="120"/>
      <c r="O148" s="121"/>
      <c r="P148" s="122"/>
      <c r="Q148" s="120"/>
      <c r="R148" s="121"/>
      <c r="S148" s="122"/>
      <c r="T148" s="120"/>
      <c r="U148" s="121"/>
      <c r="V148" s="122"/>
      <c r="W148" s="120"/>
      <c r="X148" s="121"/>
      <c r="Y148" s="122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4"/>
      <c r="BQ148" s="97"/>
      <c r="BR148" s="97"/>
      <c r="BS148" s="97"/>
      <c r="BT148" s="97"/>
      <c r="BU148" s="97"/>
      <c r="BV148" s="97"/>
      <c r="BW148" s="97"/>
      <c r="BX148" s="97"/>
      <c r="BY148" s="97"/>
      <c r="BZ148" s="97"/>
      <c r="CA148" s="97"/>
      <c r="CB148" s="97"/>
      <c r="CC148" s="97"/>
      <c r="CD148" s="97"/>
      <c r="CE148" s="97"/>
      <c r="CF148" s="97"/>
      <c r="CG148" s="97"/>
      <c r="CH148" s="97"/>
      <c r="CI148" s="97"/>
      <c r="CJ148" s="97"/>
      <c r="CK148" s="97"/>
      <c r="CL148" s="97"/>
      <c r="CM148" s="97"/>
      <c r="CN148" s="97"/>
      <c r="CO148" s="97"/>
      <c r="CP148" s="97"/>
      <c r="CQ148" s="97"/>
      <c r="CR148" s="97"/>
      <c r="CS148" s="97"/>
      <c r="CT148" s="97"/>
      <c r="CU148" s="97"/>
      <c r="CV148" s="97"/>
      <c r="CW148" s="97"/>
      <c r="CX148" s="97"/>
      <c r="CY148" s="97"/>
      <c r="CZ148" s="97"/>
      <c r="DA148" s="97"/>
      <c r="DB148" s="97"/>
      <c r="DC148" s="97"/>
      <c r="DD148" s="97"/>
      <c r="DE148" s="97"/>
      <c r="DF148" s="97"/>
      <c r="DG148" s="97"/>
      <c r="DH148" s="97"/>
      <c r="DI148" s="97"/>
      <c r="DJ148" s="97"/>
      <c r="DK148" s="97"/>
      <c r="DL148" s="97"/>
      <c r="DM148" s="97"/>
      <c r="DN148" s="97"/>
      <c r="DO148" s="97"/>
      <c r="DP148" s="97"/>
      <c r="DQ148" s="97"/>
      <c r="DR148" s="97"/>
      <c r="DS148" s="97"/>
      <c r="DT148" s="97"/>
      <c r="DU148" s="97"/>
      <c r="DV148" s="97"/>
      <c r="DW148" s="97"/>
      <c r="DX148" s="97"/>
      <c r="DY148" s="97"/>
      <c r="DZ148" s="97"/>
      <c r="EA148" s="97"/>
      <c r="EB148" s="97"/>
      <c r="EC148" s="97"/>
      <c r="ED148" s="97"/>
      <c r="EE148" s="97"/>
      <c r="EF148" s="97"/>
      <c r="EG148" s="97"/>
    </row>
    <row r="149" spans="1:137" s="29" customFormat="1" ht="13.5" thickBot="1">
      <c r="A149" s="176"/>
      <c r="B149" s="195" t="s">
        <v>333</v>
      </c>
      <c r="C149" s="21" t="s">
        <v>149</v>
      </c>
      <c r="D149" s="164"/>
      <c r="E149" s="265"/>
      <c r="F149" s="165" t="str">
        <f>IFERROR((#REF!+G149/#REF!),"")</f>
        <v/>
      </c>
      <c r="G149" s="270"/>
      <c r="H149" s="270"/>
      <c r="I149" s="271"/>
      <c r="J149" s="23"/>
      <c r="K149" s="103"/>
      <c r="L149" s="104"/>
      <c r="M149" s="104"/>
      <c r="N149" s="103"/>
      <c r="O149" s="104"/>
      <c r="P149" s="104"/>
      <c r="Q149" s="103"/>
      <c r="R149" s="104"/>
      <c r="S149" s="104"/>
      <c r="T149" s="103"/>
      <c r="U149" s="104"/>
      <c r="V149" s="104"/>
      <c r="W149" s="103"/>
      <c r="X149" s="104"/>
      <c r="Y149" s="104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7"/>
      <c r="BQ149" s="128"/>
      <c r="BR149" s="128"/>
      <c r="BS149" s="128"/>
      <c r="BT149" s="128"/>
      <c r="BU149" s="128"/>
      <c r="BV149" s="128"/>
      <c r="BW149" s="128"/>
      <c r="BX149" s="128"/>
      <c r="BY149" s="128"/>
      <c r="BZ149" s="128"/>
      <c r="CA149" s="128"/>
      <c r="CB149" s="128"/>
      <c r="CC149" s="128"/>
      <c r="CD149" s="128"/>
      <c r="CE149" s="128"/>
      <c r="CF149" s="128"/>
      <c r="CG149" s="128"/>
      <c r="CH149" s="128"/>
      <c r="CI149" s="128"/>
      <c r="CJ149" s="128"/>
      <c r="CK149" s="128"/>
      <c r="CL149" s="128"/>
      <c r="CM149" s="128"/>
      <c r="CN149" s="128"/>
      <c r="CO149" s="128"/>
      <c r="CP149" s="128"/>
      <c r="CQ149" s="128"/>
      <c r="CR149" s="128"/>
      <c r="CS149" s="128"/>
      <c r="CT149" s="128"/>
      <c r="CU149" s="128"/>
      <c r="CV149" s="128"/>
      <c r="CW149" s="128"/>
      <c r="CX149" s="128"/>
      <c r="CY149" s="128"/>
      <c r="CZ149" s="128"/>
      <c r="DA149" s="128"/>
      <c r="DB149" s="128"/>
      <c r="DC149" s="128"/>
      <c r="DD149" s="128"/>
      <c r="DE149" s="128"/>
      <c r="DF149" s="128"/>
      <c r="DG149" s="128"/>
      <c r="DH149" s="128"/>
      <c r="DI149" s="128"/>
      <c r="DJ149" s="128"/>
      <c r="DK149" s="128"/>
      <c r="DL149" s="128"/>
      <c r="DM149" s="128"/>
      <c r="DN149" s="128"/>
      <c r="DO149" s="128"/>
      <c r="DP149" s="128"/>
      <c r="DQ149" s="128"/>
      <c r="DR149" s="128"/>
      <c r="DS149" s="128"/>
      <c r="DT149" s="128"/>
      <c r="DU149" s="128"/>
      <c r="DV149" s="128"/>
      <c r="DW149" s="128"/>
      <c r="DX149" s="128"/>
      <c r="DY149" s="128"/>
      <c r="DZ149" s="128"/>
      <c r="EA149" s="128"/>
      <c r="EB149" s="128"/>
      <c r="EC149" s="128"/>
      <c r="ED149" s="128"/>
      <c r="EE149" s="128"/>
      <c r="EF149" s="128"/>
      <c r="EG149" s="128"/>
    </row>
    <row r="150" spans="1:137" s="16" customFormat="1" ht="15" customHeight="1" thickBot="1">
      <c r="A150" s="17"/>
      <c r="B150" s="177" t="str">
        <f>IFERROR((#REF!+G150+H150+I150)/$E$226,"")</f>
        <v/>
      </c>
      <c r="C150" s="20" t="s">
        <v>151</v>
      </c>
      <c r="D150" s="146"/>
      <c r="E150" s="163">
        <f>SUM(G150:I150)</f>
        <v>0</v>
      </c>
      <c r="F150" s="148" t="str">
        <f>IFERROR((#REF!/#REF!),"")</f>
        <v/>
      </c>
      <c r="G150" s="52">
        <f>SUM(G147:G149)</f>
        <v>0</v>
      </c>
      <c r="H150" s="52">
        <f>SUM(H147:H149)</f>
        <v>0</v>
      </c>
      <c r="I150" s="52">
        <f>SUM(I147:I149)</f>
        <v>0</v>
      </c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23"/>
      <c r="BQ150" s="123"/>
      <c r="BR150" s="123"/>
      <c r="BS150" s="123"/>
      <c r="BT150" s="123"/>
      <c r="BU150" s="123"/>
      <c r="BV150" s="123"/>
      <c r="BW150" s="123"/>
      <c r="BX150" s="123"/>
      <c r="BY150" s="123"/>
      <c r="BZ150" s="123"/>
      <c r="CA150" s="123"/>
      <c r="CB150" s="123"/>
      <c r="CC150" s="123"/>
      <c r="CD150" s="123"/>
      <c r="CE150" s="123"/>
      <c r="CF150" s="123"/>
      <c r="CG150" s="123"/>
      <c r="CH150" s="123"/>
      <c r="CI150" s="123"/>
      <c r="CJ150" s="123"/>
      <c r="CK150" s="123"/>
      <c r="CL150" s="123"/>
      <c r="CM150" s="123"/>
      <c r="CN150" s="123"/>
      <c r="CO150" s="123"/>
      <c r="CP150" s="123"/>
      <c r="CQ150" s="123"/>
      <c r="CR150" s="123"/>
      <c r="CS150" s="123"/>
      <c r="CT150" s="123"/>
      <c r="CU150" s="123"/>
      <c r="CV150" s="123"/>
      <c r="CW150" s="123"/>
      <c r="CX150" s="123"/>
      <c r="CY150" s="123"/>
      <c r="CZ150" s="123"/>
      <c r="DA150" s="123"/>
      <c r="DB150" s="123"/>
      <c r="DC150" s="123"/>
      <c r="DD150" s="123"/>
      <c r="DE150" s="123"/>
      <c r="DF150" s="123"/>
      <c r="DG150" s="123"/>
      <c r="DH150" s="123"/>
      <c r="DI150" s="123"/>
      <c r="DJ150" s="123"/>
      <c r="DK150" s="123"/>
      <c r="DL150" s="123"/>
      <c r="DM150" s="123"/>
      <c r="DN150" s="123"/>
      <c r="DO150" s="123"/>
      <c r="DP150" s="123"/>
      <c r="DQ150" s="123"/>
      <c r="DR150" s="123"/>
      <c r="DS150" s="123"/>
      <c r="DT150" s="123"/>
      <c r="DU150" s="123"/>
      <c r="DV150" s="123"/>
      <c r="DW150" s="123"/>
      <c r="DX150" s="123"/>
      <c r="DY150" s="123"/>
      <c r="DZ150" s="123"/>
      <c r="EA150" s="123"/>
      <c r="EB150" s="123"/>
      <c r="EC150" s="123"/>
      <c r="ED150" s="123"/>
      <c r="EE150" s="123"/>
      <c r="EF150" s="123"/>
      <c r="EG150" s="123"/>
    </row>
    <row r="151" spans="1:137" s="1" customFormat="1" ht="15" customHeight="1">
      <c r="A151" s="176"/>
      <c r="B151" s="234" t="s">
        <v>336</v>
      </c>
      <c r="C151" s="235" t="s">
        <v>337</v>
      </c>
      <c r="D151" s="229"/>
      <c r="E151" s="232"/>
      <c r="F151" s="236"/>
      <c r="G151" s="214"/>
      <c r="H151" s="214"/>
      <c r="I151" s="215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6"/>
      <c r="B152" s="195" t="s">
        <v>338</v>
      </c>
      <c r="C152" s="21" t="s">
        <v>154</v>
      </c>
      <c r="D152" s="164"/>
      <c r="E152" s="265"/>
      <c r="F152" s="82" t="str">
        <f>IFERROR((#REF!+G152/#REF!),"")</f>
        <v/>
      </c>
      <c r="G152" s="270"/>
      <c r="H152" s="270"/>
      <c r="I152" s="271"/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 thickBot="1">
      <c r="A153" s="17"/>
      <c r="B153" s="177" t="str">
        <f>IFERROR((#REF!+G153+H153+I153)/$E$226,"")</f>
        <v/>
      </c>
      <c r="C153" s="154" t="s">
        <v>339</v>
      </c>
      <c r="D153" s="155"/>
      <c r="E153" s="163">
        <f>SUM(G153:I153)</f>
        <v>0</v>
      </c>
      <c r="F153" s="148" t="str">
        <f>IFERROR((#REF!/#REF!),"")</f>
        <v/>
      </c>
      <c r="G153" s="52">
        <f>SUM(G152:G152)</f>
        <v>0</v>
      </c>
      <c r="H153" s="52">
        <f>SUM(H152:H152)</f>
        <v>0</v>
      </c>
      <c r="I153" s="52">
        <f>SUM(I152:I152)</f>
        <v>0</v>
      </c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234" t="s">
        <v>340</v>
      </c>
      <c r="C154" s="235" t="s">
        <v>341</v>
      </c>
      <c r="D154" s="229"/>
      <c r="E154" s="232"/>
      <c r="F154" s="236"/>
      <c r="G154" s="214"/>
      <c r="H154" s="214"/>
      <c r="I154" s="215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86" t="s">
        <v>345</v>
      </c>
      <c r="C155" s="159" t="s">
        <v>343</v>
      </c>
      <c r="D155" s="14"/>
      <c r="E155" s="254"/>
      <c r="F155" s="147" t="str">
        <f>IFERROR((#REF!+G155/#REF!),"")</f>
        <v/>
      </c>
      <c r="G155" s="281"/>
      <c r="H155" s="281"/>
      <c r="I155" s="287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94" t="s">
        <v>346</v>
      </c>
      <c r="C156" s="168" t="s">
        <v>344</v>
      </c>
      <c r="D156" s="14"/>
      <c r="E156" s="286"/>
      <c r="F156" s="147" t="str">
        <f>IFERROR((#REF!+G156/#REF!),"")</f>
        <v/>
      </c>
      <c r="G156" s="288"/>
      <c r="H156" s="288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351</v>
      </c>
      <c r="C157" s="159" t="s">
        <v>352</v>
      </c>
      <c r="D157" s="14"/>
      <c r="E157" s="254"/>
      <c r="F157" s="147" t="str">
        <f>IFERROR((#REF!+G157/#REF!),"")</f>
        <v/>
      </c>
      <c r="G157" s="281"/>
      <c r="H157" s="281"/>
      <c r="I157" s="287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86" t="s">
        <v>353</v>
      </c>
      <c r="C158" s="159" t="s">
        <v>354</v>
      </c>
      <c r="D158" s="14"/>
      <c r="E158" s="254"/>
      <c r="F158" s="147" t="str">
        <f>IFERROR((#REF!+G158/#REF!),"")</f>
        <v/>
      </c>
      <c r="G158" s="281"/>
      <c r="H158" s="281"/>
      <c r="I158" s="287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>
      <c r="A159" s="176"/>
      <c r="B159" s="194" t="s">
        <v>347</v>
      </c>
      <c r="C159" s="168" t="s">
        <v>348</v>
      </c>
      <c r="D159" s="14"/>
      <c r="E159" s="286"/>
      <c r="F159" s="147" t="str">
        <f>IFERROR((#REF!+G159/#REF!),"")</f>
        <v/>
      </c>
      <c r="G159" s="288"/>
      <c r="H159" s="288"/>
      <c r="I159" s="289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6"/>
      <c r="B160" s="195" t="s">
        <v>342</v>
      </c>
      <c r="C160" s="151" t="s">
        <v>155</v>
      </c>
      <c r="D160" s="164"/>
      <c r="E160" s="291"/>
      <c r="F160" s="82" t="str">
        <f>IFERROR((#REF!+G160/#REF!),"")</f>
        <v/>
      </c>
      <c r="G160" s="270"/>
      <c r="H160" s="270"/>
      <c r="I160" s="271"/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s="1" customFormat="1" ht="15" customHeight="1" thickBot="1">
      <c r="A161" s="17"/>
      <c r="B161" s="183" t="str">
        <f>IFERROR((#REF!+G161+H161+I161)/$E$226,"")</f>
        <v/>
      </c>
      <c r="C161" s="161" t="s">
        <v>349</v>
      </c>
      <c r="D161" s="153"/>
      <c r="E161" s="163">
        <f>SUM(G161:I161)</f>
        <v>0</v>
      </c>
      <c r="F161" s="179" t="str">
        <f>IFERROR((#REF!/#REF!),"")</f>
        <v/>
      </c>
      <c r="G161" s="152">
        <f>SUM(G155:G160)</f>
        <v>0</v>
      </c>
      <c r="H161" s="152">
        <f>SUM(H155:H160)</f>
        <v>0</v>
      </c>
      <c r="I161" s="152">
        <f>SUM(I155:I160)</f>
        <v>0</v>
      </c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7"/>
      <c r="BQ161" s="107"/>
      <c r="BR161" s="107"/>
      <c r="BS161" s="107"/>
      <c r="BT161" s="107"/>
      <c r="BU161" s="107"/>
      <c r="BV161" s="107"/>
      <c r="BW161" s="107"/>
      <c r="BX161" s="107"/>
      <c r="BY161" s="107"/>
      <c r="BZ161" s="107"/>
      <c r="CA161" s="107"/>
      <c r="CB161" s="107"/>
      <c r="CC161" s="107"/>
      <c r="CD161" s="107"/>
      <c r="CE161" s="107"/>
      <c r="CF161" s="107"/>
      <c r="CG161" s="107"/>
      <c r="CH161" s="107"/>
      <c r="CI161" s="107"/>
      <c r="CJ161" s="107"/>
      <c r="CK161" s="107"/>
      <c r="CL161" s="107"/>
      <c r="CM161" s="107"/>
      <c r="CN161" s="107"/>
      <c r="CO161" s="107"/>
      <c r="CP161" s="107"/>
      <c r="CQ161" s="107"/>
      <c r="CR161" s="107"/>
      <c r="CS161" s="107"/>
      <c r="CT161" s="107"/>
      <c r="CU161" s="107"/>
      <c r="CV161" s="107"/>
      <c r="CW161" s="107"/>
      <c r="CX161" s="107"/>
      <c r="CY161" s="107"/>
      <c r="CZ161" s="107"/>
      <c r="DA161" s="107"/>
      <c r="DB161" s="107"/>
      <c r="DC161" s="107"/>
      <c r="DD161" s="107"/>
      <c r="DE161" s="107"/>
      <c r="DF161" s="107"/>
      <c r="DG161" s="107"/>
      <c r="DH161" s="107"/>
      <c r="DI161" s="107"/>
      <c r="DJ161" s="107"/>
      <c r="DK161" s="107"/>
      <c r="DL161" s="107"/>
      <c r="DM161" s="107"/>
      <c r="DN161" s="107"/>
      <c r="DO161" s="107"/>
      <c r="DP161" s="107"/>
      <c r="DQ161" s="107"/>
      <c r="DR161" s="107"/>
      <c r="DS161" s="107"/>
      <c r="DT161" s="107"/>
      <c r="DU161" s="107"/>
      <c r="DV161" s="107"/>
      <c r="DW161" s="107"/>
      <c r="DX161" s="107"/>
      <c r="DY161" s="107"/>
      <c r="DZ161" s="107"/>
      <c r="EA161" s="107"/>
      <c r="EB161" s="107"/>
      <c r="EC161" s="107"/>
      <c r="ED161" s="107"/>
      <c r="EE161" s="107"/>
      <c r="EF161" s="107"/>
      <c r="EG161" s="107"/>
    </row>
    <row r="162" spans="1:137" ht="15" customHeight="1">
      <c r="A162" s="176"/>
      <c r="B162" s="237" t="s">
        <v>221</v>
      </c>
      <c r="C162" s="226" t="s">
        <v>152</v>
      </c>
      <c r="D162" s="229"/>
      <c r="E162" s="232"/>
      <c r="F162" s="217"/>
      <c r="G162" s="214"/>
      <c r="H162" s="214"/>
      <c r="I162" s="215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</row>
    <row r="163" spans="1:137" s="24" customFormat="1" ht="15" customHeight="1">
      <c r="A163" s="176"/>
      <c r="B163" s="186" t="s">
        <v>350</v>
      </c>
      <c r="C163" s="18" t="s">
        <v>153</v>
      </c>
      <c r="D163" s="14"/>
      <c r="E163" s="254"/>
      <c r="F163" s="147" t="str">
        <f>IFERROR((#REF!+G163/#REF!),"")</f>
        <v/>
      </c>
      <c r="G163" s="281"/>
      <c r="H163" s="281"/>
      <c r="I163" s="287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 ht="15" customHeight="1">
      <c r="A164" s="188"/>
      <c r="B164" s="199" t="s">
        <v>357</v>
      </c>
      <c r="C164" s="169" t="s">
        <v>355</v>
      </c>
      <c r="D164" s="22"/>
      <c r="E164" s="276"/>
      <c r="F164" s="147" t="str">
        <f>IFERROR((#REF!+G164/#REF!),"")</f>
        <v/>
      </c>
      <c r="G164" s="279"/>
      <c r="H164" s="279"/>
      <c r="I164" s="280"/>
      <c r="J164" s="15"/>
      <c r="K164" s="120"/>
      <c r="L164" s="121"/>
      <c r="M164" s="122"/>
      <c r="N164" s="120"/>
      <c r="O164" s="121"/>
      <c r="P164" s="122"/>
      <c r="Q164" s="120"/>
      <c r="R164" s="121"/>
      <c r="S164" s="122"/>
      <c r="T164" s="120"/>
      <c r="U164" s="121"/>
      <c r="V164" s="122"/>
      <c r="W164" s="120"/>
      <c r="X164" s="121"/>
      <c r="Y164" s="122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358</v>
      </c>
      <c r="C165" s="169" t="s">
        <v>356</v>
      </c>
      <c r="D165" s="22"/>
      <c r="E165" s="276"/>
      <c r="F165" s="147" t="str">
        <f>IFERROR((#REF!+G165/#REF!),"")</f>
        <v/>
      </c>
      <c r="G165" s="279"/>
      <c r="H165" s="279"/>
      <c r="I165" s="280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361</v>
      </c>
      <c r="C166" s="31" t="s">
        <v>159</v>
      </c>
      <c r="D166" s="22"/>
      <c r="E166" s="276"/>
      <c r="F166" s="147" t="str">
        <f>IFERROR((#REF!+G166/#REF!),"")</f>
        <v/>
      </c>
      <c r="G166" s="279"/>
      <c r="H166" s="279"/>
      <c r="I166" s="280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4" customFormat="1">
      <c r="A167" s="188"/>
      <c r="B167" s="199" t="s">
        <v>359</v>
      </c>
      <c r="C167" s="31" t="s">
        <v>157</v>
      </c>
      <c r="D167" s="22"/>
      <c r="E167" s="276"/>
      <c r="F167" s="147" t="str">
        <f>IFERROR((#REF!+G167/#REF!),"")</f>
        <v/>
      </c>
      <c r="G167" s="279"/>
      <c r="H167" s="279"/>
      <c r="I167" s="280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4"/>
      <c r="BQ167" s="97"/>
      <c r="BR167" s="97"/>
      <c r="BS167" s="97"/>
      <c r="BT167" s="97"/>
      <c r="BU167" s="97"/>
      <c r="BV167" s="97"/>
      <c r="BW167" s="97"/>
      <c r="BX167" s="97"/>
      <c r="BY167" s="97"/>
      <c r="BZ167" s="97"/>
      <c r="CA167" s="97"/>
      <c r="CB167" s="97"/>
      <c r="CC167" s="97"/>
      <c r="CD167" s="97"/>
      <c r="CE167" s="97"/>
      <c r="CF167" s="97"/>
      <c r="CG167" s="97"/>
      <c r="CH167" s="97"/>
      <c r="CI167" s="97"/>
      <c r="CJ167" s="97"/>
      <c r="CK167" s="97"/>
      <c r="CL167" s="97"/>
      <c r="CM167" s="97"/>
      <c r="CN167" s="97"/>
      <c r="CO167" s="97"/>
      <c r="CP167" s="97"/>
      <c r="CQ167" s="97"/>
      <c r="CR167" s="97"/>
      <c r="CS167" s="97"/>
      <c r="CT167" s="97"/>
      <c r="CU167" s="97"/>
      <c r="CV167" s="97"/>
      <c r="CW167" s="97"/>
      <c r="CX167" s="97"/>
      <c r="CY167" s="97"/>
      <c r="CZ167" s="97"/>
      <c r="DA167" s="97"/>
      <c r="DB167" s="97"/>
      <c r="DC167" s="97"/>
      <c r="DD167" s="97"/>
      <c r="DE167" s="97"/>
      <c r="DF167" s="97"/>
      <c r="DG167" s="97"/>
      <c r="DH167" s="97"/>
      <c r="DI167" s="97"/>
      <c r="DJ167" s="97"/>
      <c r="DK167" s="97"/>
      <c r="DL167" s="97"/>
      <c r="DM167" s="97"/>
      <c r="DN167" s="97"/>
      <c r="DO167" s="97"/>
      <c r="DP167" s="97"/>
      <c r="DQ167" s="97"/>
      <c r="DR167" s="97"/>
      <c r="DS167" s="97"/>
      <c r="DT167" s="97"/>
      <c r="DU167" s="97"/>
      <c r="DV167" s="97"/>
      <c r="DW167" s="97"/>
      <c r="DX167" s="97"/>
      <c r="DY167" s="97"/>
      <c r="DZ167" s="97"/>
      <c r="EA167" s="97"/>
      <c r="EB167" s="97"/>
      <c r="EC167" s="97"/>
      <c r="ED167" s="97"/>
      <c r="EE167" s="97"/>
      <c r="EF167" s="97"/>
      <c r="EG167" s="97"/>
    </row>
    <row r="168" spans="1:137" s="29" customFormat="1" ht="13.5" thickBot="1">
      <c r="A168" s="188"/>
      <c r="B168" s="200" t="s">
        <v>360</v>
      </c>
      <c r="C168" s="32" t="s">
        <v>158</v>
      </c>
      <c r="D168" s="192"/>
      <c r="E168" s="294"/>
      <c r="F168" s="165" t="str">
        <f>IFERROR((#REF!+G168/#REF!),"")</f>
        <v/>
      </c>
      <c r="G168" s="295"/>
      <c r="H168" s="295"/>
      <c r="I168" s="296"/>
      <c r="J168" s="23"/>
      <c r="K168" s="103"/>
      <c r="L168" s="104"/>
      <c r="M168" s="104"/>
      <c r="N168" s="103"/>
      <c r="O168" s="104"/>
      <c r="P168" s="104"/>
      <c r="Q168" s="103"/>
      <c r="R168" s="104"/>
      <c r="S168" s="104"/>
      <c r="T168" s="103"/>
      <c r="U168" s="104"/>
      <c r="V168" s="104"/>
      <c r="W168" s="103"/>
      <c r="X168" s="104"/>
      <c r="Y168" s="104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7"/>
      <c r="BQ168" s="128"/>
      <c r="BR168" s="128"/>
      <c r="BS168" s="128"/>
      <c r="BT168" s="128"/>
      <c r="BU168" s="128"/>
      <c r="BV168" s="128"/>
      <c r="BW168" s="128"/>
      <c r="BX168" s="128"/>
      <c r="BY168" s="128"/>
      <c r="BZ168" s="128"/>
      <c r="CA168" s="128"/>
      <c r="CB168" s="128"/>
      <c r="CC168" s="128"/>
      <c r="CD168" s="128"/>
      <c r="CE168" s="128"/>
      <c r="CF168" s="128"/>
      <c r="CG168" s="128"/>
      <c r="CH168" s="128"/>
      <c r="CI168" s="128"/>
      <c r="CJ168" s="128"/>
      <c r="CK168" s="128"/>
      <c r="CL168" s="128"/>
      <c r="CM168" s="128"/>
      <c r="CN168" s="128"/>
      <c r="CO168" s="128"/>
      <c r="CP168" s="128"/>
      <c r="CQ168" s="128"/>
      <c r="CR168" s="128"/>
      <c r="CS168" s="128"/>
      <c r="CT168" s="128"/>
      <c r="CU168" s="128"/>
      <c r="CV168" s="128"/>
      <c r="CW168" s="128"/>
      <c r="CX168" s="128"/>
      <c r="CY168" s="128"/>
      <c r="CZ168" s="128"/>
      <c r="DA168" s="128"/>
      <c r="DB168" s="128"/>
      <c r="DC168" s="128"/>
      <c r="DD168" s="128"/>
      <c r="DE168" s="128"/>
      <c r="DF168" s="128"/>
      <c r="DG168" s="128"/>
      <c r="DH168" s="128"/>
      <c r="DI168" s="128"/>
      <c r="DJ168" s="128"/>
      <c r="DK168" s="128"/>
      <c r="DL168" s="128"/>
      <c r="DM168" s="128"/>
      <c r="DN168" s="128"/>
      <c r="DO168" s="128"/>
      <c r="DP168" s="128"/>
      <c r="DQ168" s="128"/>
      <c r="DR168" s="128"/>
      <c r="DS168" s="128"/>
      <c r="DT168" s="128"/>
      <c r="DU168" s="128"/>
      <c r="DV168" s="128"/>
      <c r="DW168" s="128"/>
      <c r="DX168" s="128"/>
      <c r="DY168" s="128"/>
      <c r="DZ168" s="128"/>
      <c r="EA168" s="128"/>
      <c r="EB168" s="128"/>
      <c r="EC168" s="128"/>
      <c r="ED168" s="128"/>
      <c r="EE168" s="128"/>
      <c r="EF168" s="128"/>
      <c r="EG168" s="128"/>
    </row>
    <row r="169" spans="1:137" s="16" customFormat="1" ht="15" customHeight="1" thickBot="1">
      <c r="A169" s="17"/>
      <c r="B169" s="183" t="str">
        <f>IFERROR((#REF!+G169+H169+I169)/$E$226,"")</f>
        <v/>
      </c>
      <c r="C169" s="161" t="s">
        <v>362</v>
      </c>
      <c r="D169" s="153"/>
      <c r="E169" s="178">
        <f>SUM(G169:I169)</f>
        <v>0</v>
      </c>
      <c r="F169" s="179" t="str">
        <f>IFERROR((#REF!/#REF!),"")</f>
        <v/>
      </c>
      <c r="G169" s="152">
        <f>SUM(G163:G168)</f>
        <v>0</v>
      </c>
      <c r="H169" s="152">
        <f>SUM(H163:H168)</f>
        <v>0</v>
      </c>
      <c r="I169" s="152">
        <f>SUM(I163:I168)</f>
        <v>0</v>
      </c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23"/>
      <c r="BQ169" s="123"/>
      <c r="BR169" s="123"/>
      <c r="BS169" s="123"/>
      <c r="BT169" s="123"/>
      <c r="BU169" s="123"/>
      <c r="BV169" s="123"/>
      <c r="BW169" s="123"/>
      <c r="BX169" s="123"/>
      <c r="BY169" s="123"/>
      <c r="BZ169" s="123"/>
      <c r="CA169" s="123"/>
      <c r="CB169" s="123"/>
      <c r="CC169" s="123"/>
      <c r="CD169" s="123"/>
      <c r="CE169" s="123"/>
      <c r="CF169" s="123"/>
      <c r="CG169" s="123"/>
      <c r="CH169" s="123"/>
      <c r="CI169" s="123"/>
      <c r="CJ169" s="123"/>
      <c r="CK169" s="123"/>
      <c r="CL169" s="123"/>
      <c r="CM169" s="123"/>
      <c r="CN169" s="123"/>
      <c r="CO169" s="123"/>
      <c r="CP169" s="123"/>
      <c r="CQ169" s="123"/>
      <c r="CR169" s="123"/>
      <c r="CS169" s="123"/>
      <c r="CT169" s="123"/>
      <c r="CU169" s="123"/>
      <c r="CV169" s="123"/>
      <c r="CW169" s="123"/>
      <c r="CX169" s="123"/>
      <c r="CY169" s="123"/>
      <c r="CZ169" s="123"/>
      <c r="DA169" s="123"/>
      <c r="DB169" s="123"/>
      <c r="DC169" s="123"/>
      <c r="DD169" s="123"/>
      <c r="DE169" s="123"/>
      <c r="DF169" s="123"/>
      <c r="DG169" s="123"/>
      <c r="DH169" s="123"/>
      <c r="DI169" s="123"/>
      <c r="DJ169" s="123"/>
      <c r="DK169" s="123"/>
      <c r="DL169" s="123"/>
      <c r="DM169" s="123"/>
      <c r="DN169" s="123"/>
      <c r="DO169" s="123"/>
      <c r="DP169" s="123"/>
      <c r="DQ169" s="123"/>
      <c r="DR169" s="123"/>
      <c r="DS169" s="123"/>
      <c r="DT169" s="123"/>
      <c r="DU169" s="123"/>
      <c r="DV169" s="123"/>
      <c r="DW169" s="123"/>
      <c r="DX169" s="123"/>
      <c r="DY169" s="123"/>
      <c r="DZ169" s="123"/>
      <c r="EA169" s="123"/>
      <c r="EB169" s="123"/>
      <c r="EC169" s="123"/>
      <c r="ED169" s="123"/>
      <c r="EE169" s="123"/>
      <c r="EF169" s="123"/>
      <c r="EG169" s="123"/>
    </row>
    <row r="170" spans="1:137" s="1" customFormat="1" ht="15" customHeight="1">
      <c r="A170" s="176"/>
      <c r="B170" s="234" t="s">
        <v>363</v>
      </c>
      <c r="C170" s="235" t="s">
        <v>364</v>
      </c>
      <c r="D170" s="229"/>
      <c r="E170" s="238"/>
      <c r="F170" s="239"/>
      <c r="G170" s="214"/>
      <c r="H170" s="214"/>
      <c r="I170" s="215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6"/>
      <c r="B171" s="202" t="s">
        <v>365</v>
      </c>
      <c r="C171" s="19" t="s">
        <v>170</v>
      </c>
      <c r="D171" s="155"/>
      <c r="E171" s="297"/>
      <c r="F171" s="326" t="str">
        <f>IFERROR((#REF!+G171/#REF!),"")</f>
        <v/>
      </c>
      <c r="G171" s="248"/>
      <c r="H171" s="248"/>
      <c r="I171" s="249"/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s="1" customFormat="1" ht="15" customHeight="1" thickBot="1">
      <c r="A172" s="17"/>
      <c r="B172" s="177" t="str">
        <f>IFERROR((#REF!+G172+H172+I172)/$E$226,"")</f>
        <v/>
      </c>
      <c r="C172" s="201" t="s">
        <v>366</v>
      </c>
      <c r="D172" s="155"/>
      <c r="E172" s="163">
        <f>SUM(G172:I172)</f>
        <v>0</v>
      </c>
      <c r="F172" s="148" t="str">
        <f>IFERROR((#REF!/#REF!),"")</f>
        <v/>
      </c>
      <c r="G172" s="53">
        <f>SUM(G171:G171)</f>
        <v>0</v>
      </c>
      <c r="H172" s="53">
        <f>SUM(H171:H171)</f>
        <v>0</v>
      </c>
      <c r="I172" s="53">
        <f>SUM(I171:I171)</f>
        <v>0</v>
      </c>
      <c r="J172" s="15"/>
      <c r="K172" s="120"/>
      <c r="L172" s="121"/>
      <c r="M172" s="122"/>
      <c r="N172" s="120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  <c r="Z172" s="105"/>
      <c r="AA172" s="105"/>
      <c r="AB172" s="105"/>
      <c r="AC172" s="105"/>
      <c r="AD172" s="105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5"/>
      <c r="AP172" s="105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7"/>
      <c r="BQ172" s="107"/>
      <c r="BR172" s="107"/>
      <c r="BS172" s="107"/>
      <c r="BT172" s="107"/>
      <c r="BU172" s="107"/>
      <c r="BV172" s="107"/>
      <c r="BW172" s="107"/>
      <c r="BX172" s="107"/>
      <c r="BY172" s="107"/>
      <c r="BZ172" s="107"/>
      <c r="CA172" s="107"/>
      <c r="CB172" s="107"/>
      <c r="CC172" s="107"/>
      <c r="CD172" s="107"/>
      <c r="CE172" s="107"/>
      <c r="CF172" s="107"/>
      <c r="CG172" s="107"/>
      <c r="CH172" s="107"/>
      <c r="CI172" s="107"/>
      <c r="CJ172" s="107"/>
      <c r="CK172" s="107"/>
      <c r="CL172" s="107"/>
      <c r="CM172" s="107"/>
      <c r="CN172" s="107"/>
      <c r="CO172" s="107"/>
      <c r="CP172" s="107"/>
      <c r="CQ172" s="107"/>
      <c r="CR172" s="107"/>
      <c r="CS172" s="107"/>
      <c r="CT172" s="107"/>
      <c r="CU172" s="107"/>
      <c r="CV172" s="107"/>
      <c r="CW172" s="107"/>
      <c r="CX172" s="107"/>
      <c r="CY172" s="107"/>
      <c r="CZ172" s="107"/>
      <c r="DA172" s="107"/>
      <c r="DB172" s="107"/>
      <c r="DC172" s="107"/>
      <c r="DD172" s="107"/>
      <c r="DE172" s="107"/>
      <c r="DF172" s="107"/>
      <c r="DG172" s="107"/>
      <c r="DH172" s="107"/>
      <c r="DI172" s="107"/>
      <c r="DJ172" s="107"/>
      <c r="DK172" s="107"/>
      <c r="DL172" s="107"/>
      <c r="DM172" s="107"/>
      <c r="DN172" s="107"/>
      <c r="DO172" s="107"/>
      <c r="DP172" s="107"/>
      <c r="DQ172" s="107"/>
      <c r="DR172" s="107"/>
      <c r="DS172" s="107"/>
      <c r="DT172" s="107"/>
      <c r="DU172" s="107"/>
      <c r="DV172" s="107"/>
      <c r="DW172" s="107"/>
      <c r="DX172" s="107"/>
      <c r="DY172" s="107"/>
      <c r="DZ172" s="107"/>
      <c r="EA172" s="107"/>
      <c r="EB172" s="107"/>
      <c r="EC172" s="107"/>
      <c r="ED172" s="107"/>
      <c r="EE172" s="107"/>
      <c r="EF172" s="107"/>
      <c r="EG172" s="107"/>
    </row>
    <row r="173" spans="1:137" ht="15" customHeight="1">
      <c r="A173" s="176"/>
      <c r="B173" s="237" t="s">
        <v>222</v>
      </c>
      <c r="C173" s="226" t="s">
        <v>160</v>
      </c>
      <c r="D173" s="229"/>
      <c r="E173" s="240"/>
      <c r="F173" s="217"/>
      <c r="G173" s="210"/>
      <c r="H173" s="210"/>
      <c r="I173" s="211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370</v>
      </c>
      <c r="C174" s="18" t="s">
        <v>20</v>
      </c>
      <c r="D174" s="14"/>
      <c r="E174" s="283"/>
      <c r="F174" s="323" t="str">
        <f>IFERROR((#REF!+G174/#REF!),"")</f>
        <v/>
      </c>
      <c r="G174" s="251"/>
      <c r="H174" s="251"/>
      <c r="I174" s="252"/>
      <c r="J174" s="15"/>
      <c r="K174" s="120"/>
      <c r="L174" s="121"/>
      <c r="M174" s="122"/>
      <c r="N174" s="132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370</v>
      </c>
      <c r="C175" s="18" t="s">
        <v>161</v>
      </c>
      <c r="D175" s="14"/>
      <c r="E175" s="298"/>
      <c r="F175" s="327" t="str">
        <f>IFERROR((#REF!+G175/#REF!),"")</f>
        <v/>
      </c>
      <c r="G175" s="251"/>
      <c r="H175" s="251"/>
      <c r="I175" s="252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>
      <c r="A176" s="176"/>
      <c r="B176" s="186" t="s">
        <v>379</v>
      </c>
      <c r="C176" s="18" t="s">
        <v>169</v>
      </c>
      <c r="D176" s="14"/>
      <c r="E176" s="299"/>
      <c r="F176" s="327" t="str">
        <f>IFERROR((#REF!+G176/#REF!),"")</f>
        <v/>
      </c>
      <c r="G176" s="251"/>
      <c r="H176" s="251"/>
      <c r="I176" s="252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ht="15" customHeight="1" thickBot="1">
      <c r="A177" s="176"/>
      <c r="B177" s="195" t="s">
        <v>378</v>
      </c>
      <c r="C177" s="21" t="s">
        <v>168</v>
      </c>
      <c r="D177" s="164"/>
      <c r="E177" s="297"/>
      <c r="F177" s="325" t="str">
        <f>IFERROR((#REF!+G177/#REF!),"")</f>
        <v/>
      </c>
      <c r="G177" s="248"/>
      <c r="H177" s="248"/>
      <c r="I177" s="249"/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</row>
    <row r="178" spans="1:137" s="16" customFormat="1" ht="15" customHeight="1" thickBot="1">
      <c r="A178" s="17"/>
      <c r="B178" s="177" t="str">
        <f>IFERROR((#REF!+G178+H178+I178)/$E$226,"")</f>
        <v/>
      </c>
      <c r="C178" s="161" t="s">
        <v>223</v>
      </c>
      <c r="D178" s="153"/>
      <c r="E178" s="163">
        <f>SUM(G178:I178)</f>
        <v>0</v>
      </c>
      <c r="F178" s="148" t="str">
        <f>IFERROR((#REF!/#REF!),"")</f>
        <v/>
      </c>
      <c r="G178" s="152">
        <f>SUM(G174:G177)</f>
        <v>0</v>
      </c>
      <c r="H178" s="152">
        <f>SUM(H174:H177)</f>
        <v>0</v>
      </c>
      <c r="I178" s="152">
        <f>SUM(I174:I177)</f>
        <v>0</v>
      </c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234" t="s">
        <v>374</v>
      </c>
      <c r="C179" s="235" t="s">
        <v>375</v>
      </c>
      <c r="D179" s="229"/>
      <c r="E179" s="232"/>
      <c r="F179" s="236"/>
      <c r="G179" s="214"/>
      <c r="H179" s="214"/>
      <c r="I179" s="215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86" t="s">
        <v>371</v>
      </c>
      <c r="C180" s="18" t="s">
        <v>164</v>
      </c>
      <c r="D180" s="14"/>
      <c r="E180" s="299"/>
      <c r="F180" s="322" t="str">
        <f>IFERROR((#REF!+G180/#REF!),"")</f>
        <v/>
      </c>
      <c r="G180" s="251"/>
      <c r="H180" s="251"/>
      <c r="I180" s="25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94" t="s">
        <v>376</v>
      </c>
      <c r="C181" s="49" t="s">
        <v>167</v>
      </c>
      <c r="D181" s="144"/>
      <c r="E181" s="250"/>
      <c r="F181" s="328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186" t="s">
        <v>372</v>
      </c>
      <c r="C182" s="18" t="s">
        <v>165</v>
      </c>
      <c r="D182" s="14"/>
      <c r="E182" s="255"/>
      <c r="F182" s="322" t="str">
        <f>IFERROR((#REF!+G182/#REF!),"")</f>
        <v/>
      </c>
      <c r="G182" s="257"/>
      <c r="H182" s="257"/>
      <c r="I182" s="258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6"/>
      <c r="B183" s="202" t="s">
        <v>373</v>
      </c>
      <c r="C183" s="19" t="s">
        <v>166</v>
      </c>
      <c r="D183" s="155"/>
      <c r="E183" s="297"/>
      <c r="F183" s="329" t="str">
        <f>IFERROR((#REF!+G183/#REF!),"")</f>
        <v/>
      </c>
      <c r="G183" s="248"/>
      <c r="H183" s="248"/>
      <c r="I183" s="249"/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"/>
      <c r="B184" s="177" t="str">
        <f>IFERROR((#REF!+G184+H184+I184)/$E$226,"")</f>
        <v/>
      </c>
      <c r="C184" s="154" t="s">
        <v>377</v>
      </c>
      <c r="D184" s="146"/>
      <c r="E184" s="163">
        <f>SUM(G184:I184)</f>
        <v>0</v>
      </c>
      <c r="F184" s="148" t="str">
        <f>IFERROR((#REF!/#REF!),"")</f>
        <v/>
      </c>
      <c r="G184" s="52">
        <f t="shared" ref="G184:I184" si="1">SUM(G180:G183)</f>
        <v>0</v>
      </c>
      <c r="H184" s="52">
        <f t="shared" si="1"/>
        <v>0</v>
      </c>
      <c r="I184" s="52">
        <f t="shared" si="1"/>
        <v>0</v>
      </c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234" t="s">
        <v>329</v>
      </c>
      <c r="C185" s="235" t="s">
        <v>330</v>
      </c>
      <c r="D185" s="229"/>
      <c r="E185" s="232"/>
      <c r="F185" s="236"/>
      <c r="G185" s="214"/>
      <c r="H185" s="214"/>
      <c r="I185" s="215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76"/>
      <c r="B186" s="186" t="s">
        <v>369</v>
      </c>
      <c r="C186" s="18" t="s">
        <v>163</v>
      </c>
      <c r="D186" s="14"/>
      <c r="E186" s="299"/>
      <c r="F186" s="323" t="str">
        <f>IFERROR((#REF!+G186/#REF!),"")</f>
        <v/>
      </c>
      <c r="G186" s="251"/>
      <c r="H186" s="251"/>
      <c r="I186" s="25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88"/>
      <c r="B187" s="199" t="s">
        <v>328</v>
      </c>
      <c r="C187" s="31" t="s">
        <v>144</v>
      </c>
      <c r="D187" s="22"/>
      <c r="E187" s="276"/>
      <c r="F187" s="323" t="str">
        <f>IFERROR((#REF!+G187/#REF!),"")</f>
        <v/>
      </c>
      <c r="G187" s="330"/>
      <c r="H187" s="279"/>
      <c r="I187" s="280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6"/>
      <c r="B188" s="195" t="s">
        <v>367</v>
      </c>
      <c r="C188" s="21" t="s">
        <v>162</v>
      </c>
      <c r="D188" s="164"/>
      <c r="E188" s="297"/>
      <c r="F188" s="325" t="str">
        <f>IFERROR((#REF!+G188/#REF!),"")</f>
        <v/>
      </c>
      <c r="G188" s="248"/>
      <c r="H188" s="248"/>
      <c r="I188" s="249"/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"/>
      <c r="B189" s="177" t="str">
        <f>IFERROR((#REF!+G189+H189+I189)/$E$226,"")</f>
        <v/>
      </c>
      <c r="C189" s="154" t="s">
        <v>368</v>
      </c>
      <c r="D189" s="155"/>
      <c r="E189" s="163">
        <f>SUM(G189:I189)</f>
        <v>0</v>
      </c>
      <c r="F189" s="148" t="str">
        <f>IFERROR((#REF!/#REF!),"")</f>
        <v/>
      </c>
      <c r="G189" s="52">
        <f>SUM(G186:G188)</f>
        <v>0</v>
      </c>
      <c r="H189" s="52">
        <f>SUM(H186:H188)</f>
        <v>0</v>
      </c>
      <c r="I189" s="52">
        <f>SUM(I186:I188)</f>
        <v>0</v>
      </c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234" t="s">
        <v>207</v>
      </c>
      <c r="C190" s="235" t="s">
        <v>208</v>
      </c>
      <c r="D190" s="229"/>
      <c r="E190" s="232"/>
      <c r="F190" s="236"/>
      <c r="G190" s="214"/>
      <c r="H190" s="214"/>
      <c r="I190" s="215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1" t="s">
        <v>206</v>
      </c>
      <c r="C191" s="145" t="s">
        <v>14</v>
      </c>
      <c r="D191" s="146"/>
      <c r="E191" s="277">
        <v>1</v>
      </c>
      <c r="F191" s="147" t="str">
        <f>IFERROR((#REF!+G191/#REF!),"")</f>
        <v/>
      </c>
      <c r="G191" s="251">
        <v>0</v>
      </c>
      <c r="H191" s="251">
        <v>83643</v>
      </c>
      <c r="I191" s="267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5" t="s">
        <v>206</v>
      </c>
      <c r="C192" s="18" t="s">
        <v>15</v>
      </c>
      <c r="D192" s="14"/>
      <c r="E192" s="253"/>
      <c r="F192" s="322" t="str">
        <f>IFERROR((#REF!+G192/#REF!),"")</f>
        <v/>
      </c>
      <c r="G192" s="251"/>
      <c r="H192" s="251"/>
      <c r="I192" s="252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6"/>
      <c r="B193" s="182" t="s">
        <v>219</v>
      </c>
      <c r="C193" s="204" t="s">
        <v>220</v>
      </c>
      <c r="D193" s="164"/>
      <c r="E193" s="245"/>
      <c r="F193" s="326" t="str">
        <f>IFERROR((#REF!+G193/#REF!),"")</f>
        <v/>
      </c>
      <c r="G193" s="248"/>
      <c r="H193" s="248"/>
      <c r="I193" s="249"/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"/>
      <c r="B194" s="177" t="str">
        <f>IFERROR((#REF!+G194+H194+I194)/$E$226,"")</f>
        <v/>
      </c>
      <c r="C194" s="201" t="s">
        <v>213</v>
      </c>
      <c r="D194" s="155"/>
      <c r="E194" s="163">
        <f>SUM(G194:I194)</f>
        <v>83643</v>
      </c>
      <c r="F194" s="148" t="str">
        <f>IFERROR((#REF!/#REF!),"")</f>
        <v/>
      </c>
      <c r="G194" s="180">
        <f>SUM(G191:G193)</f>
        <v>0</v>
      </c>
      <c r="H194" s="180">
        <f>SUM(H191:H193)</f>
        <v>83643</v>
      </c>
      <c r="I194" s="203">
        <f>SUM(I191:I193)</f>
        <v>0</v>
      </c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234" t="s">
        <v>210</v>
      </c>
      <c r="C195" s="235" t="s">
        <v>211</v>
      </c>
      <c r="D195" s="229"/>
      <c r="E195" s="232"/>
      <c r="F195" s="236"/>
      <c r="G195" s="214"/>
      <c r="H195" s="214"/>
      <c r="I195" s="215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6" t="s">
        <v>272</v>
      </c>
      <c r="C196" s="18" t="s">
        <v>18</v>
      </c>
      <c r="D196" s="14"/>
      <c r="E196" s="277"/>
      <c r="F196" s="323" t="str">
        <f>IFERROR((#REF!+G196/#REF!),"")</f>
        <v/>
      </c>
      <c r="G196" s="251"/>
      <c r="H196" s="251"/>
      <c r="I196" s="252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272</v>
      </c>
      <c r="C197" s="18" t="s">
        <v>185</v>
      </c>
      <c r="D197" s="14"/>
      <c r="E197" s="277"/>
      <c r="F197" s="323" t="str">
        <f>IFERROR((#REF!+G197/#REF!),"")</f>
        <v/>
      </c>
      <c r="G197" s="251"/>
      <c r="H197" s="251"/>
      <c r="I197" s="252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224</v>
      </c>
      <c r="C198" s="159" t="s">
        <v>17</v>
      </c>
      <c r="D198" s="14"/>
      <c r="E198" s="253"/>
      <c r="F198" s="323" t="str">
        <f>IFERROR((#REF!+G198/#REF!),"")</f>
        <v/>
      </c>
      <c r="G198" s="251"/>
      <c r="H198" s="251"/>
      <c r="I198" s="252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226</v>
      </c>
      <c r="C199" s="18" t="s">
        <v>22</v>
      </c>
      <c r="D199" s="14"/>
      <c r="E199" s="253">
        <v>1</v>
      </c>
      <c r="F199" s="323" t="str">
        <f>IFERROR((#REF!+G199/#REF!),"")</f>
        <v/>
      </c>
      <c r="G199" s="251"/>
      <c r="H199" s="251">
        <f>32919+1828</f>
        <v>34747</v>
      </c>
      <c r="I199" s="252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37</v>
      </c>
      <c r="D200" s="14"/>
      <c r="E200" s="253"/>
      <c r="F200" s="323" t="str">
        <f>IFERROR((#REF!+G200/#REF!),"")</f>
        <v/>
      </c>
      <c r="G200" s="251"/>
      <c r="H200" s="251"/>
      <c r="I200" s="252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225</v>
      </c>
      <c r="C201" s="18" t="s">
        <v>21</v>
      </c>
      <c r="D201" s="14"/>
      <c r="E201" s="253">
        <v>1</v>
      </c>
      <c r="F201" s="323" t="str">
        <f>IFERROR((#REF!+G201/#REF!),"")</f>
        <v/>
      </c>
      <c r="G201" s="251"/>
      <c r="H201" s="251">
        <v>6500</v>
      </c>
      <c r="I201" s="252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233</v>
      </c>
      <c r="C202" s="18" t="s">
        <v>29</v>
      </c>
      <c r="D202" s="14"/>
      <c r="E202" s="253">
        <v>1</v>
      </c>
      <c r="F202" s="323" t="str">
        <f>IFERROR((#REF!+G202/#REF!),"")</f>
        <v/>
      </c>
      <c r="G202" s="251">
        <v>10500</v>
      </c>
      <c r="H202" s="251"/>
      <c r="I202" s="252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5" t="s">
        <v>234</v>
      </c>
      <c r="C203" s="18" t="s">
        <v>30</v>
      </c>
      <c r="D203" s="14"/>
      <c r="E203" s="253"/>
      <c r="F203" s="323" t="str">
        <f>IFERROR((#REF!+G203/#REF!),"")</f>
        <v/>
      </c>
      <c r="G203" s="251"/>
      <c r="H203" s="251"/>
      <c r="I203" s="25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7" t="s">
        <v>209</v>
      </c>
      <c r="C204" s="49" t="s">
        <v>38</v>
      </c>
      <c r="D204" s="153"/>
      <c r="E204" s="300"/>
      <c r="F204" s="323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5" t="s">
        <v>235</v>
      </c>
      <c r="C205" s="159" t="s">
        <v>236</v>
      </c>
      <c r="D205" s="14"/>
      <c r="E205" s="255">
        <v>1</v>
      </c>
      <c r="F205" s="323" t="str">
        <f>IFERROR((#REF!+G205/#REF!),"")</f>
        <v/>
      </c>
      <c r="G205" s="257">
        <v>8471</v>
      </c>
      <c r="H205" s="257"/>
      <c r="I205" s="258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6"/>
      <c r="B206" s="182" t="s">
        <v>237</v>
      </c>
      <c r="C206" s="204" t="s">
        <v>238</v>
      </c>
      <c r="D206" s="164"/>
      <c r="E206" s="278"/>
      <c r="F206" s="325" t="str">
        <f>IFERROR((#REF!+G206/#REF!),"")</f>
        <v/>
      </c>
      <c r="G206" s="261"/>
      <c r="H206" s="261"/>
      <c r="I206" s="262"/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"/>
      <c r="B207" s="177" t="str">
        <f>IFERROR((#REF!+G207+H207+I207)/$E$226,"")</f>
        <v/>
      </c>
      <c r="C207" s="205" t="s">
        <v>214</v>
      </c>
      <c r="D207" s="153"/>
      <c r="E207" s="163">
        <f>SUM(G207:I207)</f>
        <v>60218</v>
      </c>
      <c r="F207" s="148" t="str">
        <f>IFERROR((#REF!/#REF!),"")</f>
        <v/>
      </c>
      <c r="G207" s="180">
        <f>SUM(G196:G206)</f>
        <v>18971</v>
      </c>
      <c r="H207" s="180">
        <f>SUM(H196:H206)</f>
        <v>41247</v>
      </c>
      <c r="I207" s="206">
        <f>SUM(I196:I206)</f>
        <v>0</v>
      </c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234" t="s">
        <v>203</v>
      </c>
      <c r="C208" s="235" t="s">
        <v>204</v>
      </c>
      <c r="D208" s="229"/>
      <c r="E208" s="232"/>
      <c r="F208" s="236"/>
      <c r="G208" s="214"/>
      <c r="H208" s="214"/>
      <c r="I208" s="215"/>
      <c r="J208" s="15"/>
      <c r="K208" s="120"/>
      <c r="L208" s="121"/>
      <c r="M208" s="122"/>
      <c r="N208" s="120"/>
      <c r="O208" s="121"/>
      <c r="P208" s="122"/>
      <c r="Q208" s="120">
        <v>276642</v>
      </c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228</v>
      </c>
      <c r="C209" s="18" t="s">
        <v>24</v>
      </c>
      <c r="D209" s="14"/>
      <c r="E209" s="253">
        <v>1</v>
      </c>
      <c r="F209" s="323" t="str">
        <f>IFERROR((#REF!+G209/#REF!),"")</f>
        <v/>
      </c>
      <c r="G209" s="251">
        <v>18646</v>
      </c>
      <c r="H209" s="251"/>
      <c r="I209" s="252"/>
      <c r="J209" s="15"/>
      <c r="K209" s="120"/>
      <c r="L209" s="121"/>
      <c r="M209" s="122"/>
      <c r="N209" s="120"/>
      <c r="O209" s="121"/>
      <c r="P209" s="122"/>
      <c r="Q209" s="120">
        <v>286500</v>
      </c>
      <c r="R209" s="121"/>
      <c r="S209" s="122"/>
      <c r="T209" s="120">
        <f>Q209-Q208</f>
        <v>9858</v>
      </c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230</v>
      </c>
      <c r="C210" s="141" t="s">
        <v>156</v>
      </c>
      <c r="D210" s="14"/>
      <c r="E210" s="253"/>
      <c r="F210" s="323" t="str">
        <f>IFERROR((#REF!+G210/#REF!),"")</f>
        <v/>
      </c>
      <c r="G210" s="251"/>
      <c r="H210" s="251"/>
      <c r="I210" s="252"/>
      <c r="J210" s="15"/>
      <c r="K210" s="120"/>
      <c r="L210" s="121"/>
      <c r="M210" s="122"/>
      <c r="N210" s="120"/>
      <c r="O210" s="121"/>
      <c r="P210" s="122"/>
      <c r="Q210" s="120">
        <v>307735</v>
      </c>
      <c r="R210" s="121"/>
      <c r="S210" s="122"/>
      <c r="T210" s="120">
        <f>Q210-Q209</f>
        <v>21235</v>
      </c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216</v>
      </c>
      <c r="C211" s="18" t="s">
        <v>193</v>
      </c>
      <c r="D211" s="14"/>
      <c r="E211" s="277"/>
      <c r="F211" s="323" t="str">
        <f>IFERROR((#REF!+G211/#REF!),"")</f>
        <v/>
      </c>
      <c r="G211" s="251"/>
      <c r="H211" s="251"/>
      <c r="I211" s="252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229</v>
      </c>
      <c r="C212" s="18" t="s">
        <v>194</v>
      </c>
      <c r="D212" s="14"/>
      <c r="E212" s="253"/>
      <c r="F212" s="323" t="str">
        <f>IFERROR((#REF!+G212/#REF!),"")</f>
        <v/>
      </c>
      <c r="G212" s="251"/>
      <c r="H212" s="251"/>
      <c r="I212" s="252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185" t="s">
        <v>217</v>
      </c>
      <c r="C213" s="18" t="s">
        <v>16</v>
      </c>
      <c r="D213" s="14"/>
      <c r="E213" s="277"/>
      <c r="F213" s="323" t="str">
        <f>IFERROR((#REF!+G213/#REF!),"")</f>
        <v/>
      </c>
      <c r="G213" s="251"/>
      <c r="H213" s="251"/>
      <c r="I213" s="252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6"/>
      <c r="B214" s="207" t="s">
        <v>202</v>
      </c>
      <c r="C214" s="19" t="s">
        <v>12</v>
      </c>
      <c r="D214" s="155"/>
      <c r="E214" s="297"/>
      <c r="F214" s="325" t="str">
        <f>IFERROR((#REF!+G214/#REF!),"")</f>
        <v/>
      </c>
      <c r="G214" s="248"/>
      <c r="H214" s="248"/>
      <c r="I214" s="301"/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16" customFormat="1" ht="15" customHeight="1" thickBot="1">
      <c r="A215" s="17"/>
      <c r="B215" s="177" t="str">
        <f>IFERROR((#REF!+G215+H215+I215)/$E$226,"")</f>
        <v/>
      </c>
      <c r="C215" s="205" t="s">
        <v>215</v>
      </c>
      <c r="D215" s="153"/>
      <c r="E215" s="163">
        <f>SUM(G215:I215)</f>
        <v>18646</v>
      </c>
      <c r="F215" s="148" t="str">
        <f>IFERROR((#REF!/#REF!),"")</f>
        <v/>
      </c>
      <c r="G215" s="180">
        <f>SUM(G209:G214)</f>
        <v>18646</v>
      </c>
      <c r="H215" s="180">
        <f>SUM(H209:H214)</f>
        <v>0</v>
      </c>
      <c r="I215" s="206">
        <f>SUM(I209:I214)</f>
        <v>0</v>
      </c>
      <c r="J215" s="15"/>
      <c r="K215" s="120"/>
      <c r="L215" s="121"/>
      <c r="M215" s="122"/>
      <c r="N215" s="120"/>
      <c r="O215" s="121"/>
      <c r="P215" s="122"/>
      <c r="Q215" s="120"/>
      <c r="R215" s="121"/>
      <c r="S215" s="122"/>
      <c r="T215" s="120"/>
      <c r="U215" s="121"/>
      <c r="V215" s="122"/>
      <c r="W215" s="120"/>
      <c r="X215" s="121"/>
      <c r="Y215" s="122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23"/>
      <c r="BQ215" s="123"/>
      <c r="BR215" s="123"/>
      <c r="BS215" s="123"/>
      <c r="BT215" s="123"/>
      <c r="BU215" s="123"/>
      <c r="BV215" s="123"/>
      <c r="BW215" s="123"/>
      <c r="BX215" s="123"/>
      <c r="BY215" s="123"/>
      <c r="BZ215" s="123"/>
      <c r="CA215" s="123"/>
      <c r="CB215" s="123"/>
      <c r="CC215" s="123"/>
      <c r="CD215" s="123"/>
      <c r="CE215" s="123"/>
      <c r="CF215" s="123"/>
      <c r="CG215" s="123"/>
      <c r="CH215" s="123"/>
      <c r="CI215" s="123"/>
      <c r="CJ215" s="123"/>
      <c r="CK215" s="123"/>
      <c r="CL215" s="123"/>
      <c r="CM215" s="123"/>
      <c r="CN215" s="123"/>
      <c r="CO215" s="123"/>
      <c r="CP215" s="123"/>
      <c r="CQ215" s="123"/>
      <c r="CR215" s="123"/>
      <c r="CS215" s="123"/>
      <c r="CT215" s="123"/>
      <c r="CU215" s="123"/>
      <c r="CV215" s="123"/>
      <c r="CW215" s="123"/>
      <c r="CX215" s="123"/>
      <c r="CY215" s="123"/>
      <c r="CZ215" s="123"/>
      <c r="DA215" s="123"/>
      <c r="DB215" s="123"/>
      <c r="DC215" s="123"/>
      <c r="DD215" s="123"/>
      <c r="DE215" s="123"/>
      <c r="DF215" s="123"/>
      <c r="DG215" s="123"/>
      <c r="DH215" s="123"/>
      <c r="DI215" s="123"/>
      <c r="DJ215" s="123"/>
      <c r="DK215" s="123"/>
      <c r="DL215" s="123"/>
      <c r="DM215" s="123"/>
      <c r="DN215" s="123"/>
      <c r="DO215" s="123"/>
      <c r="DP215" s="123"/>
      <c r="DQ215" s="123"/>
      <c r="DR215" s="123"/>
      <c r="DS215" s="123"/>
      <c r="DT215" s="123"/>
      <c r="DU215" s="123"/>
      <c r="DV215" s="123"/>
      <c r="DW215" s="123"/>
      <c r="DX215" s="123"/>
      <c r="DY215" s="123"/>
      <c r="DZ215" s="123"/>
      <c r="EA215" s="123"/>
      <c r="EB215" s="123"/>
      <c r="EC215" s="123"/>
      <c r="ED215" s="123"/>
      <c r="EE215" s="123"/>
      <c r="EF215" s="123"/>
      <c r="EG215" s="123"/>
    </row>
    <row r="216" spans="1:137" s="34" customFormat="1" ht="16.5" customHeight="1" thickBot="1">
      <c r="A216" s="173"/>
      <c r="B216" s="69"/>
      <c r="C216" s="70" t="s">
        <v>171</v>
      </c>
      <c r="D216" s="71"/>
      <c r="E216" s="72">
        <f>SUM(E24,E29,E37,E45,E52,E59,E75,E87,E102,E117,E131,E139,E145,E150,E153,E161,E169,E172,E178,E184,E189,E194,E207,E215)</f>
        <v>173460</v>
      </c>
      <c r="F216" s="170"/>
      <c r="G216" s="72">
        <f>SUM(G24,G29,G37,G45,G52,G59,G75,G87,G102,G117,G131,G139,G145,G150,G153,G161,G169,G172,G178,G184,G189,G194,G207,G215)</f>
        <v>37617</v>
      </c>
      <c r="H216" s="72">
        <f>SUM(H24,H29,H37,H45,H52,H59,H75,H87,H102,H117,H131,H139,H145,H150,H153,H161,H169,H172,H178,H184,H189,H194,H207,H215)</f>
        <v>135843</v>
      </c>
      <c r="I216" s="72">
        <f>SUM(I24,I29,I37,I45,I52,I59,I75,I87,I102,I117,I131,I139,I145,I150,I153,I161,I169,I172,I178,I184,I189,I194,I207,I215)</f>
        <v>0</v>
      </c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s="34" customFormat="1" ht="16.5" customHeight="1" thickBot="1">
      <c r="A217" s="334"/>
      <c r="B217" s="314"/>
      <c r="C217" s="35" t="s">
        <v>387</v>
      </c>
      <c r="D217" s="14"/>
      <c r="E217" s="77"/>
      <c r="F217" s="331">
        <f t="shared" ref="F217:F224" si="2">SUM(G217:I217)</f>
        <v>0</v>
      </c>
      <c r="G217" s="302"/>
      <c r="H217" s="303"/>
      <c r="I217" s="303"/>
      <c r="J217" s="33"/>
      <c r="K217" s="133"/>
      <c r="L217" s="134"/>
      <c r="M217" s="135"/>
      <c r="N217" s="133"/>
      <c r="O217" s="134"/>
      <c r="P217" s="135"/>
      <c r="Q217" s="133"/>
      <c r="R217" s="134"/>
      <c r="S217" s="135"/>
      <c r="T217" s="133"/>
      <c r="U217" s="134"/>
      <c r="V217" s="135"/>
      <c r="W217" s="133"/>
      <c r="X217" s="134"/>
      <c r="Y217" s="135"/>
      <c r="Z217" s="136"/>
      <c r="AA217" s="136"/>
      <c r="AB217" s="136"/>
      <c r="AC217" s="136"/>
      <c r="AD217" s="136"/>
      <c r="AE217" s="136"/>
      <c r="AF217" s="136"/>
      <c r="AG217" s="136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  <c r="AT217" s="136"/>
      <c r="AU217" s="136"/>
      <c r="AV217" s="136"/>
      <c r="AW217" s="136"/>
      <c r="AX217" s="136"/>
      <c r="AY217" s="136"/>
      <c r="AZ217" s="136"/>
      <c r="BA217" s="136"/>
      <c r="BB217" s="136"/>
      <c r="BC217" s="136"/>
      <c r="BD217" s="136"/>
      <c r="BE217" s="136"/>
      <c r="BF217" s="136"/>
      <c r="BG217" s="136"/>
      <c r="BH217" s="136"/>
      <c r="BI217" s="136"/>
      <c r="BJ217" s="136"/>
      <c r="BK217" s="136"/>
      <c r="BL217" s="136"/>
      <c r="BM217" s="136"/>
      <c r="BN217" s="136"/>
      <c r="BO217" s="136"/>
      <c r="BP217" s="137"/>
      <c r="BQ217" s="137"/>
      <c r="BR217" s="137"/>
      <c r="BS217" s="137"/>
      <c r="BT217" s="137"/>
      <c r="BU217" s="137"/>
      <c r="BV217" s="137"/>
      <c r="BW217" s="137"/>
      <c r="BX217" s="137"/>
      <c r="BY217" s="137"/>
      <c r="BZ217" s="137"/>
      <c r="CA217" s="137"/>
      <c r="CB217" s="137"/>
      <c r="CC217" s="137"/>
      <c r="CD217" s="137"/>
      <c r="CE217" s="137"/>
      <c r="CF217" s="137"/>
      <c r="CG217" s="137"/>
      <c r="CH217" s="137"/>
      <c r="CI217" s="137"/>
      <c r="CJ217" s="137"/>
      <c r="CK217" s="137"/>
      <c r="CL217" s="137"/>
      <c r="CM217" s="137"/>
      <c r="CN217" s="137"/>
      <c r="CO217" s="137"/>
      <c r="CP217" s="137"/>
      <c r="CQ217" s="137"/>
      <c r="CR217" s="137"/>
      <c r="CS217" s="137"/>
      <c r="CT217" s="137"/>
      <c r="CU217" s="137"/>
      <c r="CV217" s="137"/>
      <c r="CW217" s="137"/>
      <c r="CX217" s="137"/>
      <c r="CY217" s="137"/>
      <c r="CZ217" s="137"/>
      <c r="DA217" s="137"/>
      <c r="DB217" s="137"/>
      <c r="DC217" s="137"/>
      <c r="DD217" s="137"/>
      <c r="DE217" s="137"/>
      <c r="DF217" s="137"/>
      <c r="DG217" s="137"/>
      <c r="DH217" s="137"/>
      <c r="DI217" s="137"/>
      <c r="DJ217" s="137"/>
      <c r="DK217" s="137"/>
      <c r="DL217" s="137"/>
      <c r="DM217" s="137"/>
      <c r="DN217" s="137"/>
      <c r="DO217" s="137"/>
      <c r="DP217" s="137"/>
      <c r="DQ217" s="137"/>
      <c r="DR217" s="137"/>
      <c r="DS217" s="137"/>
      <c r="DT217" s="137"/>
      <c r="DU217" s="137"/>
      <c r="DV217" s="137"/>
      <c r="DW217" s="137"/>
      <c r="DX217" s="137"/>
      <c r="DY217" s="137"/>
      <c r="DZ217" s="137"/>
      <c r="EA217" s="137"/>
      <c r="EB217" s="137"/>
      <c r="EC217" s="137"/>
      <c r="ED217" s="137"/>
      <c r="EE217" s="137"/>
      <c r="EF217" s="137"/>
      <c r="EG217" s="137"/>
    </row>
    <row r="218" spans="1:137" s="34" customFormat="1" ht="16.5" customHeight="1" thickBot="1">
      <c r="A218" s="17"/>
      <c r="B218" s="314">
        <f>IFERROR((F218/$E$226),"")</f>
        <v>7.0000423091103603E-2</v>
      </c>
      <c r="C218" s="35" t="s">
        <v>172</v>
      </c>
      <c r="D218" s="14"/>
      <c r="E218" s="77"/>
      <c r="F218" s="331">
        <f t="shared" si="2"/>
        <v>23163</v>
      </c>
      <c r="G218" s="302"/>
      <c r="H218" s="303">
        <v>23163</v>
      </c>
      <c r="I218" s="303"/>
      <c r="J218" s="33"/>
      <c r="K218" s="133"/>
      <c r="L218" s="134"/>
      <c r="M218" s="135"/>
      <c r="N218" s="133"/>
      <c r="O218" s="134"/>
      <c r="P218" s="135"/>
      <c r="Q218" s="133"/>
      <c r="R218" s="134"/>
      <c r="S218" s="135"/>
      <c r="T218" s="133"/>
      <c r="U218" s="134"/>
      <c r="V218" s="135"/>
      <c r="W218" s="133"/>
      <c r="X218" s="134"/>
      <c r="Y218" s="135"/>
      <c r="Z218" s="136"/>
      <c r="AA218" s="136"/>
      <c r="AB218" s="136"/>
      <c r="AC218" s="136"/>
      <c r="AD218" s="136"/>
      <c r="AE218" s="136"/>
      <c r="AF218" s="136"/>
      <c r="AG218" s="136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  <c r="AT218" s="136"/>
      <c r="AU218" s="136"/>
      <c r="AV218" s="136"/>
      <c r="AW218" s="136"/>
      <c r="AX218" s="136"/>
      <c r="AY218" s="136"/>
      <c r="AZ218" s="136"/>
      <c r="BA218" s="136"/>
      <c r="BB218" s="136"/>
      <c r="BC218" s="136"/>
      <c r="BD218" s="136"/>
      <c r="BE218" s="136"/>
      <c r="BF218" s="136"/>
      <c r="BG218" s="136"/>
      <c r="BH218" s="136"/>
      <c r="BI218" s="136"/>
      <c r="BJ218" s="136"/>
      <c r="BK218" s="136"/>
      <c r="BL218" s="136"/>
      <c r="BM218" s="136"/>
      <c r="BN218" s="136"/>
      <c r="BO218" s="136"/>
      <c r="BP218" s="137"/>
      <c r="BQ218" s="137"/>
      <c r="BR218" s="137"/>
      <c r="BS218" s="137"/>
      <c r="BT218" s="137"/>
      <c r="BU218" s="137"/>
      <c r="BV218" s="137"/>
      <c r="BW218" s="137"/>
      <c r="BX218" s="137"/>
      <c r="BY218" s="137"/>
      <c r="BZ218" s="137"/>
      <c r="CA218" s="137"/>
      <c r="CB218" s="137"/>
      <c r="CC218" s="137"/>
      <c r="CD218" s="137"/>
      <c r="CE218" s="137"/>
      <c r="CF218" s="137"/>
      <c r="CG218" s="137"/>
      <c r="CH218" s="137"/>
      <c r="CI218" s="137"/>
      <c r="CJ218" s="137"/>
      <c r="CK218" s="137"/>
      <c r="CL218" s="137"/>
      <c r="CM218" s="137"/>
      <c r="CN218" s="137"/>
      <c r="CO218" s="137"/>
      <c r="CP218" s="137"/>
      <c r="CQ218" s="137"/>
      <c r="CR218" s="137"/>
      <c r="CS218" s="137"/>
      <c r="CT218" s="137"/>
      <c r="CU218" s="137"/>
      <c r="CV218" s="137"/>
      <c r="CW218" s="137"/>
      <c r="CX218" s="137"/>
      <c r="CY218" s="137"/>
      <c r="CZ218" s="137"/>
      <c r="DA218" s="137"/>
      <c r="DB218" s="137"/>
      <c r="DC218" s="137"/>
      <c r="DD218" s="137"/>
      <c r="DE218" s="137"/>
      <c r="DF218" s="137"/>
      <c r="DG218" s="137"/>
      <c r="DH218" s="137"/>
      <c r="DI218" s="137"/>
      <c r="DJ218" s="137"/>
      <c r="DK218" s="137"/>
      <c r="DL218" s="137"/>
      <c r="DM218" s="137"/>
      <c r="DN218" s="137"/>
      <c r="DO218" s="137"/>
      <c r="DP218" s="137"/>
      <c r="DQ218" s="137"/>
      <c r="DR218" s="137"/>
      <c r="DS218" s="137"/>
      <c r="DT218" s="137"/>
      <c r="DU218" s="137"/>
      <c r="DV218" s="137"/>
      <c r="DW218" s="137"/>
      <c r="DX218" s="137"/>
      <c r="DY218" s="137"/>
      <c r="DZ218" s="137"/>
      <c r="EA218" s="137"/>
      <c r="EB218" s="137"/>
      <c r="EC218" s="137"/>
      <c r="ED218" s="137"/>
      <c r="EE218" s="137"/>
      <c r="EF218" s="137"/>
      <c r="EG218" s="137"/>
    </row>
    <row r="219" spans="1:137" s="34" customFormat="1" ht="16.5" customHeight="1" thickBot="1">
      <c r="A219" s="17"/>
      <c r="B219" s="314"/>
      <c r="C219" s="35" t="s">
        <v>388</v>
      </c>
      <c r="D219" s="14"/>
      <c r="E219" s="77"/>
      <c r="F219" s="331">
        <f t="shared" si="2"/>
        <v>0</v>
      </c>
      <c r="G219" s="302"/>
      <c r="H219" s="303"/>
      <c r="I219" s="303"/>
      <c r="J219" s="33"/>
      <c r="K219" s="133"/>
      <c r="L219" s="134"/>
      <c r="M219" s="135"/>
      <c r="N219" s="133"/>
      <c r="O219" s="134"/>
      <c r="P219" s="135"/>
      <c r="Q219" s="133"/>
      <c r="R219" s="134"/>
      <c r="S219" s="135"/>
      <c r="T219" s="133"/>
      <c r="U219" s="134"/>
      <c r="V219" s="135"/>
      <c r="W219" s="133"/>
      <c r="X219" s="134"/>
      <c r="Y219" s="135"/>
      <c r="Z219" s="136"/>
      <c r="AA219" s="136"/>
      <c r="AB219" s="136"/>
      <c r="AC219" s="136"/>
      <c r="AD219" s="136"/>
      <c r="AE219" s="136"/>
      <c r="AF219" s="136"/>
      <c r="AG219" s="136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  <c r="AT219" s="136"/>
      <c r="AU219" s="136"/>
      <c r="AV219" s="136"/>
      <c r="AW219" s="136"/>
      <c r="AX219" s="136"/>
      <c r="AY219" s="136"/>
      <c r="AZ219" s="136"/>
      <c r="BA219" s="136"/>
      <c r="BB219" s="136"/>
      <c r="BC219" s="136"/>
      <c r="BD219" s="136"/>
      <c r="BE219" s="136"/>
      <c r="BF219" s="136"/>
      <c r="BG219" s="136"/>
      <c r="BH219" s="136"/>
      <c r="BI219" s="136"/>
      <c r="BJ219" s="136"/>
      <c r="BK219" s="136"/>
      <c r="BL219" s="136"/>
      <c r="BM219" s="136"/>
      <c r="BN219" s="136"/>
      <c r="BO219" s="136"/>
      <c r="BP219" s="137"/>
      <c r="BQ219" s="137"/>
      <c r="BR219" s="137"/>
      <c r="BS219" s="137"/>
      <c r="BT219" s="137"/>
      <c r="BU219" s="137"/>
      <c r="BV219" s="137"/>
      <c r="BW219" s="137"/>
      <c r="BX219" s="137"/>
      <c r="BY219" s="137"/>
      <c r="BZ219" s="137"/>
      <c r="CA219" s="137"/>
      <c r="CB219" s="137"/>
      <c r="CC219" s="137"/>
      <c r="CD219" s="137"/>
      <c r="CE219" s="137"/>
      <c r="CF219" s="137"/>
      <c r="CG219" s="137"/>
      <c r="CH219" s="137"/>
      <c r="CI219" s="137"/>
      <c r="CJ219" s="137"/>
      <c r="CK219" s="137"/>
      <c r="CL219" s="137"/>
      <c r="CM219" s="137"/>
      <c r="CN219" s="137"/>
      <c r="CO219" s="137"/>
      <c r="CP219" s="137"/>
      <c r="CQ219" s="137"/>
      <c r="CR219" s="137"/>
      <c r="CS219" s="137"/>
      <c r="CT219" s="137"/>
      <c r="CU219" s="137"/>
      <c r="CV219" s="137"/>
      <c r="CW219" s="137"/>
      <c r="CX219" s="137"/>
      <c r="CY219" s="137"/>
      <c r="CZ219" s="137"/>
      <c r="DA219" s="137"/>
      <c r="DB219" s="137"/>
      <c r="DC219" s="137"/>
      <c r="DD219" s="137"/>
      <c r="DE219" s="137"/>
      <c r="DF219" s="137"/>
      <c r="DG219" s="137"/>
      <c r="DH219" s="137"/>
      <c r="DI219" s="137"/>
      <c r="DJ219" s="137"/>
      <c r="DK219" s="137"/>
      <c r="DL219" s="137"/>
      <c r="DM219" s="137"/>
      <c r="DN219" s="137"/>
      <c r="DO219" s="137"/>
      <c r="DP219" s="137"/>
      <c r="DQ219" s="137"/>
      <c r="DR219" s="137"/>
      <c r="DS219" s="137"/>
      <c r="DT219" s="137"/>
      <c r="DU219" s="137"/>
      <c r="DV219" s="137"/>
      <c r="DW219" s="137"/>
      <c r="DX219" s="137"/>
      <c r="DY219" s="137"/>
      <c r="DZ219" s="137"/>
      <c r="EA219" s="137"/>
      <c r="EB219" s="137"/>
      <c r="EC219" s="137"/>
      <c r="ED219" s="137"/>
      <c r="EE219" s="137"/>
      <c r="EF219" s="137"/>
      <c r="EG219" s="137"/>
    </row>
    <row r="220" spans="1:137" s="34" customFormat="1" ht="16.5" customHeight="1">
      <c r="A220" s="17"/>
      <c r="B220" s="314"/>
      <c r="C220" s="35" t="s">
        <v>389</v>
      </c>
      <c r="D220" s="14"/>
      <c r="E220" s="77"/>
      <c r="F220" s="331">
        <f t="shared" si="2"/>
        <v>68440</v>
      </c>
      <c r="G220" s="302"/>
      <c r="H220" s="303">
        <f>63440+5000</f>
        <v>68440</v>
      </c>
      <c r="I220" s="303"/>
      <c r="J220" s="33"/>
      <c r="K220" s="133"/>
      <c r="L220" s="134"/>
      <c r="M220" s="135"/>
      <c r="N220" s="133"/>
      <c r="O220" s="134"/>
      <c r="P220" s="135"/>
      <c r="Q220" s="133"/>
      <c r="R220" s="134"/>
      <c r="S220" s="135"/>
      <c r="T220" s="133"/>
      <c r="U220" s="134"/>
      <c r="V220" s="135"/>
      <c r="W220" s="133"/>
      <c r="X220" s="134"/>
      <c r="Y220" s="135"/>
      <c r="Z220" s="136"/>
      <c r="AA220" s="136"/>
      <c r="AB220" s="136"/>
      <c r="AC220" s="136"/>
      <c r="AD220" s="136"/>
      <c r="AE220" s="136"/>
      <c r="AF220" s="136"/>
      <c r="AG220" s="136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  <c r="AT220" s="136"/>
      <c r="AU220" s="136"/>
      <c r="AV220" s="136"/>
      <c r="AW220" s="136"/>
      <c r="AX220" s="136"/>
      <c r="AY220" s="136"/>
      <c r="AZ220" s="136"/>
      <c r="BA220" s="136"/>
      <c r="BB220" s="136"/>
      <c r="BC220" s="136"/>
      <c r="BD220" s="136"/>
      <c r="BE220" s="136"/>
      <c r="BF220" s="136"/>
      <c r="BG220" s="136"/>
      <c r="BH220" s="136"/>
      <c r="BI220" s="136"/>
      <c r="BJ220" s="136"/>
      <c r="BK220" s="136"/>
      <c r="BL220" s="136"/>
      <c r="BM220" s="136"/>
      <c r="BN220" s="136"/>
      <c r="BO220" s="136"/>
      <c r="BP220" s="137"/>
      <c r="BQ220" s="137"/>
      <c r="BR220" s="137"/>
      <c r="BS220" s="137"/>
      <c r="BT220" s="137"/>
      <c r="BU220" s="137"/>
      <c r="BV220" s="137"/>
      <c r="BW220" s="137"/>
      <c r="BX220" s="137"/>
      <c r="BY220" s="137"/>
      <c r="BZ220" s="137"/>
      <c r="CA220" s="137"/>
      <c r="CB220" s="137"/>
      <c r="CC220" s="137"/>
      <c r="CD220" s="137"/>
      <c r="CE220" s="137"/>
      <c r="CF220" s="137"/>
      <c r="CG220" s="137"/>
      <c r="CH220" s="137"/>
      <c r="CI220" s="137"/>
      <c r="CJ220" s="137"/>
      <c r="CK220" s="137"/>
      <c r="CL220" s="137"/>
      <c r="CM220" s="137"/>
      <c r="CN220" s="137"/>
      <c r="CO220" s="137"/>
      <c r="CP220" s="137"/>
      <c r="CQ220" s="137"/>
      <c r="CR220" s="137"/>
      <c r="CS220" s="137"/>
      <c r="CT220" s="137"/>
      <c r="CU220" s="137"/>
      <c r="CV220" s="137"/>
      <c r="CW220" s="137"/>
      <c r="CX220" s="137"/>
      <c r="CY220" s="137"/>
      <c r="CZ220" s="137"/>
      <c r="DA220" s="137"/>
      <c r="DB220" s="137"/>
      <c r="DC220" s="137"/>
      <c r="DD220" s="137"/>
      <c r="DE220" s="137"/>
      <c r="DF220" s="137"/>
      <c r="DG220" s="137"/>
      <c r="DH220" s="137"/>
      <c r="DI220" s="137"/>
      <c r="DJ220" s="137"/>
      <c r="DK220" s="137"/>
      <c r="DL220" s="137"/>
      <c r="DM220" s="137"/>
      <c r="DN220" s="137"/>
      <c r="DO220" s="137"/>
      <c r="DP220" s="137"/>
      <c r="DQ220" s="137"/>
      <c r="DR220" s="137"/>
      <c r="DS220" s="137"/>
      <c r="DT220" s="137"/>
      <c r="DU220" s="137"/>
      <c r="DV220" s="137"/>
      <c r="DW220" s="137"/>
      <c r="DX220" s="137"/>
      <c r="DY220" s="137"/>
      <c r="DZ220" s="137"/>
      <c r="EA220" s="137"/>
      <c r="EB220" s="137"/>
      <c r="EC220" s="137"/>
      <c r="ED220" s="137"/>
      <c r="EE220" s="137"/>
      <c r="EF220" s="137"/>
      <c r="EG220" s="137"/>
    </row>
    <row r="221" spans="1:137" ht="15" customHeight="1">
      <c r="A221" s="17"/>
      <c r="B221" s="314">
        <f t="shared" ref="B221:B224" si="3">IFERROR((F221/$E$226),"")</f>
        <v>0.10499912359699969</v>
      </c>
      <c r="C221" s="36" t="s">
        <v>173</v>
      </c>
      <c r="D221" s="37"/>
      <c r="E221" s="78"/>
      <c r="F221" s="323">
        <f t="shared" si="2"/>
        <v>34744</v>
      </c>
      <c r="G221" s="302"/>
      <c r="H221" s="303">
        <v>34744</v>
      </c>
      <c r="I221" s="303"/>
      <c r="J221" s="15"/>
      <c r="K221" s="120"/>
      <c r="L221" s="121"/>
      <c r="M221" s="122"/>
      <c r="N221" s="120"/>
      <c r="O221" s="121"/>
      <c r="P221" s="122"/>
      <c r="Q221" s="120"/>
      <c r="R221" s="121"/>
      <c r="S221" s="122"/>
      <c r="T221" s="120"/>
      <c r="U221" s="121"/>
      <c r="V221" s="122"/>
      <c r="W221" s="120"/>
      <c r="X221" s="121"/>
      <c r="Y221" s="122"/>
    </row>
    <row r="222" spans="1:137" s="39" customFormat="1" ht="15" customHeight="1">
      <c r="A222" s="17"/>
      <c r="B222" s="315">
        <f t="shared" si="3"/>
        <v>2.9791657852268675E-2</v>
      </c>
      <c r="C222" s="38" t="s">
        <v>174</v>
      </c>
      <c r="D222" s="37"/>
      <c r="E222" s="79"/>
      <c r="F222" s="323">
        <f t="shared" si="2"/>
        <v>9858</v>
      </c>
      <c r="G222" s="304"/>
      <c r="H222" s="305">
        <v>9858</v>
      </c>
      <c r="I222" s="305"/>
      <c r="J222" s="15"/>
      <c r="K222" s="138"/>
      <c r="L222" s="121"/>
      <c r="M222" s="122"/>
      <c r="N222" s="138"/>
      <c r="O222" s="121"/>
      <c r="P222" s="122"/>
      <c r="Q222" s="138"/>
      <c r="R222" s="121"/>
      <c r="S222" s="122"/>
      <c r="T222" s="138"/>
      <c r="U222" s="121"/>
      <c r="V222" s="122"/>
      <c r="W222" s="138"/>
      <c r="X222" s="121"/>
      <c r="Y222" s="122"/>
      <c r="Z222" s="139"/>
      <c r="AA222" s="139"/>
      <c r="AB222" s="139"/>
      <c r="AC222" s="139"/>
      <c r="AD222" s="139"/>
      <c r="AE222" s="139"/>
      <c r="AF222" s="139"/>
      <c r="AG222" s="139"/>
      <c r="AH222" s="139"/>
      <c r="AI222" s="139"/>
      <c r="AJ222" s="139"/>
      <c r="AK222" s="139"/>
      <c r="AL222" s="139"/>
      <c r="AM222" s="139"/>
      <c r="AN222" s="139"/>
      <c r="AO222" s="139"/>
      <c r="AP222" s="139"/>
      <c r="AQ222" s="139"/>
      <c r="AR222" s="139"/>
      <c r="AS222" s="139"/>
      <c r="AT222" s="139"/>
      <c r="AU222" s="139"/>
      <c r="AV222" s="139"/>
      <c r="AW222" s="139"/>
      <c r="AX222" s="139"/>
      <c r="AY222" s="139"/>
      <c r="AZ222" s="139"/>
      <c r="BA222" s="139"/>
      <c r="BB222" s="139"/>
      <c r="BC222" s="139"/>
      <c r="BD222" s="139"/>
      <c r="BE222" s="139"/>
      <c r="BF222" s="139"/>
      <c r="BG222" s="139"/>
      <c r="BH222" s="139"/>
      <c r="BI222" s="139"/>
      <c r="BJ222" s="139"/>
      <c r="BK222" s="139"/>
      <c r="BL222" s="139"/>
      <c r="BM222" s="139"/>
      <c r="BN222" s="139"/>
      <c r="BO222" s="139"/>
      <c r="BP222" s="140"/>
      <c r="BQ222" s="140"/>
      <c r="BR222" s="140"/>
      <c r="BS222" s="140"/>
      <c r="BT222" s="140"/>
      <c r="BU222" s="140"/>
      <c r="BV222" s="140"/>
      <c r="BW222" s="140"/>
      <c r="BX222" s="140"/>
      <c r="BY222" s="140"/>
      <c r="BZ222" s="140"/>
      <c r="CA222" s="140"/>
      <c r="CB222" s="140"/>
      <c r="CC222" s="140"/>
      <c r="CD222" s="140"/>
      <c r="CE222" s="140"/>
      <c r="CF222" s="140"/>
      <c r="CG222" s="140"/>
      <c r="CH222" s="140"/>
      <c r="CI222" s="140"/>
      <c r="CJ222" s="140"/>
      <c r="CK222" s="140"/>
      <c r="CL222" s="140"/>
      <c r="CM222" s="140"/>
      <c r="CN222" s="140"/>
      <c r="CO222" s="140"/>
      <c r="CP222" s="140"/>
      <c r="CQ222" s="140"/>
      <c r="CR222" s="140"/>
      <c r="CS222" s="140"/>
      <c r="CT222" s="140"/>
      <c r="CU222" s="140"/>
      <c r="CV222" s="140"/>
      <c r="CW222" s="140"/>
      <c r="CX222" s="140"/>
      <c r="CY222" s="140"/>
      <c r="CZ222" s="140"/>
      <c r="DA222" s="140"/>
      <c r="DB222" s="140"/>
      <c r="DC222" s="140"/>
      <c r="DD222" s="140"/>
      <c r="DE222" s="140"/>
      <c r="DF222" s="140"/>
      <c r="DG222" s="140"/>
      <c r="DH222" s="140"/>
      <c r="DI222" s="140"/>
      <c r="DJ222" s="140"/>
      <c r="DK222" s="140"/>
      <c r="DL222" s="140"/>
      <c r="DM222" s="140"/>
      <c r="DN222" s="140"/>
      <c r="DO222" s="140"/>
      <c r="DP222" s="140"/>
      <c r="DQ222" s="140"/>
      <c r="DR222" s="140"/>
      <c r="DS222" s="140"/>
      <c r="DT222" s="140"/>
      <c r="DU222" s="140"/>
      <c r="DV222" s="140"/>
      <c r="DW222" s="140"/>
      <c r="DX222" s="140"/>
      <c r="DY222" s="140"/>
      <c r="DZ222" s="140"/>
      <c r="EA222" s="140"/>
      <c r="EB222" s="140"/>
      <c r="EC222" s="140"/>
      <c r="ED222" s="140"/>
      <c r="EE222" s="140"/>
      <c r="EF222" s="140"/>
      <c r="EG222" s="140"/>
    </row>
    <row r="223" spans="1:137" s="39" customFormat="1" ht="15" customHeight="1">
      <c r="A223" s="17"/>
      <c r="B223" s="315">
        <f t="shared" si="3"/>
        <v>0</v>
      </c>
      <c r="C223" s="40" t="s">
        <v>175</v>
      </c>
      <c r="D223" s="37"/>
      <c r="E223" s="79"/>
      <c r="F223" s="323">
        <f t="shared" si="2"/>
        <v>0</v>
      </c>
      <c r="G223" s="304"/>
      <c r="H223" s="305"/>
      <c r="I223" s="305"/>
      <c r="J223" s="15"/>
      <c r="K223" s="138"/>
      <c r="L223" s="121"/>
      <c r="M223" s="122"/>
      <c r="N223" s="138"/>
      <c r="O223" s="121"/>
      <c r="P223" s="122"/>
      <c r="Q223" s="138"/>
      <c r="R223" s="121"/>
      <c r="S223" s="122"/>
      <c r="T223" s="138"/>
      <c r="U223" s="121"/>
      <c r="V223" s="122"/>
      <c r="W223" s="138"/>
      <c r="X223" s="121"/>
      <c r="Y223" s="122"/>
      <c r="Z223" s="139"/>
      <c r="AA223" s="139"/>
      <c r="AB223" s="139"/>
      <c r="AC223" s="139"/>
      <c r="AD223" s="139"/>
      <c r="AE223" s="139"/>
      <c r="AF223" s="139"/>
      <c r="AG223" s="139"/>
      <c r="AH223" s="139"/>
      <c r="AI223" s="139"/>
      <c r="AJ223" s="139"/>
      <c r="AK223" s="139"/>
      <c r="AL223" s="139"/>
      <c r="AM223" s="139"/>
      <c r="AN223" s="139"/>
      <c r="AO223" s="139"/>
      <c r="AP223" s="139"/>
      <c r="AQ223" s="139"/>
      <c r="AR223" s="139"/>
      <c r="AS223" s="139"/>
      <c r="AT223" s="139"/>
      <c r="AU223" s="139"/>
      <c r="AV223" s="139"/>
      <c r="AW223" s="139"/>
      <c r="AX223" s="139"/>
      <c r="AY223" s="139"/>
      <c r="AZ223" s="139"/>
      <c r="BA223" s="139"/>
      <c r="BB223" s="139"/>
      <c r="BC223" s="139"/>
      <c r="BD223" s="139"/>
      <c r="BE223" s="139"/>
      <c r="BF223" s="139"/>
      <c r="BG223" s="139"/>
      <c r="BH223" s="139"/>
      <c r="BI223" s="139"/>
      <c r="BJ223" s="139"/>
      <c r="BK223" s="139"/>
      <c r="BL223" s="139"/>
      <c r="BM223" s="139"/>
      <c r="BN223" s="139"/>
      <c r="BO223" s="139"/>
      <c r="BP223" s="140"/>
      <c r="BQ223" s="140"/>
      <c r="BR223" s="140"/>
      <c r="BS223" s="140"/>
      <c r="BT223" s="140"/>
      <c r="BU223" s="140"/>
      <c r="BV223" s="140"/>
      <c r="BW223" s="140"/>
      <c r="BX223" s="140"/>
      <c r="BY223" s="140"/>
      <c r="BZ223" s="140"/>
      <c r="CA223" s="140"/>
      <c r="CB223" s="140"/>
      <c r="CC223" s="140"/>
      <c r="CD223" s="140"/>
      <c r="CE223" s="140"/>
      <c r="CF223" s="140"/>
      <c r="CG223" s="140"/>
      <c r="CH223" s="140"/>
      <c r="CI223" s="140"/>
      <c r="CJ223" s="140"/>
      <c r="CK223" s="140"/>
      <c r="CL223" s="140"/>
      <c r="CM223" s="140"/>
      <c r="CN223" s="140"/>
      <c r="CO223" s="140"/>
      <c r="CP223" s="140"/>
      <c r="CQ223" s="140"/>
      <c r="CR223" s="140"/>
      <c r="CS223" s="140"/>
      <c r="CT223" s="140"/>
      <c r="CU223" s="140"/>
      <c r="CV223" s="140"/>
      <c r="CW223" s="140"/>
      <c r="CX223" s="140"/>
      <c r="CY223" s="140"/>
      <c r="CZ223" s="140"/>
      <c r="DA223" s="140"/>
      <c r="DB223" s="140"/>
      <c r="DC223" s="140"/>
      <c r="DD223" s="140"/>
      <c r="DE223" s="140"/>
      <c r="DF223" s="140"/>
      <c r="DG223" s="140"/>
      <c r="DH223" s="140"/>
      <c r="DI223" s="140"/>
      <c r="DJ223" s="140"/>
      <c r="DK223" s="140"/>
      <c r="DL223" s="140"/>
      <c r="DM223" s="140"/>
      <c r="DN223" s="140"/>
      <c r="DO223" s="140"/>
      <c r="DP223" s="140"/>
      <c r="DQ223" s="140"/>
      <c r="DR223" s="140"/>
      <c r="DS223" s="140"/>
      <c r="DT223" s="140"/>
      <c r="DU223" s="140"/>
      <c r="DV223" s="140"/>
      <c r="DW223" s="140"/>
      <c r="DX223" s="140"/>
      <c r="DY223" s="140"/>
      <c r="DZ223" s="140"/>
      <c r="EA223" s="140"/>
      <c r="EB223" s="140"/>
      <c r="EC223" s="140"/>
      <c r="ED223" s="140"/>
      <c r="EE223" s="140"/>
      <c r="EF223" s="140"/>
      <c r="EG223" s="140"/>
    </row>
    <row r="224" spans="1:137" s="39" customFormat="1" ht="15" customHeight="1" thickBot="1">
      <c r="A224" s="17"/>
      <c r="B224" s="316">
        <f t="shared" si="3"/>
        <v>6.4167810020006169E-2</v>
      </c>
      <c r="C224" s="41" t="s">
        <v>176</v>
      </c>
      <c r="D224" s="37"/>
      <c r="E224" s="80"/>
      <c r="F224" s="325">
        <f t="shared" si="2"/>
        <v>21233</v>
      </c>
      <c r="G224" s="306"/>
      <c r="H224" s="307">
        <v>21233</v>
      </c>
      <c r="I224" s="307"/>
      <c r="J224" s="15"/>
      <c r="K224" s="138"/>
      <c r="L224" s="121"/>
      <c r="M224" s="122"/>
      <c r="N224" s="138"/>
      <c r="O224" s="121"/>
      <c r="P224" s="122"/>
      <c r="Q224" s="138"/>
      <c r="R224" s="121"/>
      <c r="S224" s="122"/>
      <c r="T224" s="138"/>
      <c r="U224" s="121"/>
      <c r="V224" s="122"/>
      <c r="W224" s="138"/>
      <c r="X224" s="121"/>
      <c r="Y224" s="122"/>
      <c r="Z224" s="139"/>
      <c r="AA224" s="139"/>
      <c r="AB224" s="139"/>
      <c r="AC224" s="139"/>
      <c r="AD224" s="139"/>
      <c r="AE224" s="139"/>
      <c r="AF224" s="139"/>
      <c r="AG224" s="139"/>
      <c r="AH224" s="139"/>
      <c r="AI224" s="139"/>
      <c r="AJ224" s="139"/>
      <c r="AK224" s="139"/>
      <c r="AL224" s="139"/>
      <c r="AM224" s="139"/>
      <c r="AN224" s="139"/>
      <c r="AO224" s="139"/>
      <c r="AP224" s="139"/>
      <c r="AQ224" s="139"/>
      <c r="AR224" s="139"/>
      <c r="AS224" s="139"/>
      <c r="AT224" s="139"/>
      <c r="AU224" s="139"/>
      <c r="AV224" s="139"/>
      <c r="AW224" s="139"/>
      <c r="AX224" s="139"/>
      <c r="AY224" s="139"/>
      <c r="AZ224" s="139"/>
      <c r="BA224" s="139"/>
      <c r="BB224" s="139"/>
      <c r="BC224" s="139"/>
      <c r="BD224" s="139"/>
      <c r="BE224" s="139"/>
      <c r="BF224" s="139"/>
      <c r="BG224" s="139"/>
      <c r="BH224" s="139"/>
      <c r="BI224" s="139"/>
      <c r="BJ224" s="139"/>
      <c r="BK224" s="139"/>
      <c r="BL224" s="139"/>
      <c r="BM224" s="139"/>
      <c r="BN224" s="139"/>
      <c r="BO224" s="139"/>
      <c r="BP224" s="140"/>
      <c r="BQ224" s="140"/>
      <c r="BR224" s="140"/>
      <c r="BS224" s="140"/>
      <c r="BT224" s="140"/>
      <c r="BU224" s="140"/>
      <c r="BV224" s="140"/>
      <c r="BW224" s="140"/>
      <c r="BX224" s="140"/>
      <c r="BY224" s="140"/>
      <c r="BZ224" s="140"/>
      <c r="CA224" s="140"/>
      <c r="CB224" s="140"/>
      <c r="CC224" s="140"/>
      <c r="CD224" s="140"/>
      <c r="CE224" s="140"/>
      <c r="CF224" s="140"/>
      <c r="CG224" s="140"/>
      <c r="CH224" s="140"/>
      <c r="CI224" s="140"/>
      <c r="CJ224" s="140"/>
      <c r="CK224" s="140"/>
      <c r="CL224" s="140"/>
      <c r="CM224" s="140"/>
      <c r="CN224" s="140"/>
      <c r="CO224" s="140"/>
      <c r="CP224" s="140"/>
      <c r="CQ224" s="140"/>
      <c r="CR224" s="140"/>
      <c r="CS224" s="140"/>
      <c r="CT224" s="140"/>
      <c r="CU224" s="140"/>
      <c r="CV224" s="140"/>
      <c r="CW224" s="140"/>
      <c r="CX224" s="140"/>
      <c r="CY224" s="140"/>
      <c r="CZ224" s="140"/>
      <c r="DA224" s="140"/>
      <c r="DB224" s="140"/>
      <c r="DC224" s="140"/>
      <c r="DD224" s="140"/>
      <c r="DE224" s="140"/>
      <c r="DF224" s="140"/>
      <c r="DG224" s="140"/>
      <c r="DH224" s="140"/>
      <c r="DI224" s="140"/>
      <c r="DJ224" s="140"/>
      <c r="DK224" s="140"/>
      <c r="DL224" s="140"/>
      <c r="DM224" s="140"/>
      <c r="DN224" s="140"/>
      <c r="DO224" s="140"/>
      <c r="DP224" s="140"/>
      <c r="DQ224" s="140"/>
      <c r="DR224" s="140"/>
      <c r="DS224" s="140"/>
      <c r="DT224" s="140"/>
      <c r="DU224" s="140"/>
      <c r="DV224" s="140"/>
      <c r="DW224" s="140"/>
      <c r="DX224" s="140"/>
      <c r="DY224" s="140"/>
      <c r="DZ224" s="140"/>
      <c r="EA224" s="140"/>
      <c r="EB224" s="140"/>
      <c r="EC224" s="140"/>
      <c r="ED224" s="140"/>
      <c r="EE224" s="140"/>
      <c r="EF224" s="140"/>
      <c r="EG224" s="140"/>
    </row>
    <row r="225" spans="1:137" s="39" customFormat="1" ht="15" customHeight="1" thickBot="1">
      <c r="A225" s="174"/>
      <c r="B225" s="67"/>
      <c r="C225" s="68" t="s">
        <v>171</v>
      </c>
      <c r="D225" s="42"/>
      <c r="E225" s="72">
        <f>SUM(G225:I225)</f>
        <v>157438</v>
      </c>
      <c r="F225" s="171"/>
      <c r="G225" s="43">
        <f>SUM(G217:G224)</f>
        <v>0</v>
      </c>
      <c r="H225" s="43">
        <f t="shared" ref="H225:I225" si="4">SUM(H217:H224)</f>
        <v>157438</v>
      </c>
      <c r="I225" s="43">
        <f t="shared" si="4"/>
        <v>0</v>
      </c>
      <c r="J225" s="61"/>
      <c r="K225" s="138"/>
      <c r="L225" s="121"/>
      <c r="M225" s="122"/>
      <c r="N225" s="138"/>
      <c r="O225" s="121"/>
      <c r="P225" s="122"/>
      <c r="Q225" s="138"/>
      <c r="R225" s="121"/>
      <c r="S225" s="122"/>
      <c r="T225" s="138"/>
      <c r="U225" s="121"/>
      <c r="V225" s="122"/>
      <c r="W225" s="138"/>
      <c r="X225" s="121"/>
      <c r="Y225" s="122"/>
      <c r="Z225" s="139"/>
      <c r="AA225" s="139"/>
      <c r="AB225" s="139"/>
      <c r="AC225" s="139"/>
      <c r="AD225" s="139"/>
      <c r="AE225" s="139"/>
      <c r="AF225" s="139"/>
      <c r="AG225" s="139"/>
      <c r="AH225" s="139"/>
      <c r="AI225" s="139"/>
      <c r="AJ225" s="139"/>
      <c r="AK225" s="139"/>
      <c r="AL225" s="139"/>
      <c r="AM225" s="139"/>
      <c r="AN225" s="139"/>
      <c r="AO225" s="139"/>
      <c r="AP225" s="139"/>
      <c r="AQ225" s="139"/>
      <c r="AR225" s="139"/>
      <c r="AS225" s="139"/>
      <c r="AT225" s="139"/>
      <c r="AU225" s="139"/>
      <c r="AV225" s="139"/>
      <c r="AW225" s="139"/>
      <c r="AX225" s="139"/>
      <c r="AY225" s="139"/>
      <c r="AZ225" s="139"/>
      <c r="BA225" s="139"/>
      <c r="BB225" s="139"/>
      <c r="BC225" s="139"/>
      <c r="BD225" s="139"/>
      <c r="BE225" s="139"/>
      <c r="BF225" s="139"/>
      <c r="BG225" s="139"/>
      <c r="BH225" s="139"/>
      <c r="BI225" s="139"/>
      <c r="BJ225" s="139"/>
      <c r="BK225" s="139"/>
      <c r="BL225" s="139"/>
      <c r="BM225" s="139"/>
      <c r="BN225" s="139"/>
      <c r="BO225" s="139"/>
      <c r="BP225" s="140"/>
      <c r="BQ225" s="140"/>
      <c r="BR225" s="140"/>
      <c r="BS225" s="140"/>
      <c r="BT225" s="140"/>
      <c r="BU225" s="140"/>
      <c r="BV225" s="140"/>
      <c r="BW225" s="140"/>
      <c r="BX225" s="140"/>
      <c r="BY225" s="140"/>
      <c r="BZ225" s="140"/>
      <c r="CA225" s="140"/>
      <c r="CB225" s="140"/>
      <c r="CC225" s="140"/>
      <c r="CD225" s="140"/>
      <c r="CE225" s="140"/>
      <c r="CF225" s="140"/>
      <c r="CG225" s="140"/>
      <c r="CH225" s="140"/>
      <c r="CI225" s="140"/>
      <c r="CJ225" s="140"/>
      <c r="CK225" s="140"/>
      <c r="CL225" s="140"/>
      <c r="CM225" s="140"/>
      <c r="CN225" s="140"/>
      <c r="CO225" s="140"/>
      <c r="CP225" s="140"/>
      <c r="CQ225" s="140"/>
      <c r="CR225" s="140"/>
      <c r="CS225" s="140"/>
      <c r="CT225" s="140"/>
      <c r="CU225" s="140"/>
      <c r="CV225" s="140"/>
      <c r="CW225" s="140"/>
      <c r="CX225" s="140"/>
      <c r="CY225" s="140"/>
      <c r="CZ225" s="140"/>
      <c r="DA225" s="140"/>
      <c r="DB225" s="140"/>
      <c r="DC225" s="140"/>
      <c r="DD225" s="140"/>
      <c r="DE225" s="140"/>
      <c r="DF225" s="140"/>
      <c r="DG225" s="140"/>
      <c r="DH225" s="140"/>
      <c r="DI225" s="140"/>
      <c r="DJ225" s="140"/>
      <c r="DK225" s="140"/>
      <c r="DL225" s="140"/>
      <c r="DM225" s="140"/>
      <c r="DN225" s="140"/>
      <c r="DO225" s="140"/>
      <c r="DP225" s="140"/>
      <c r="DQ225" s="140"/>
      <c r="DR225" s="140"/>
      <c r="DS225" s="140"/>
      <c r="DT225" s="140"/>
      <c r="DU225" s="140"/>
      <c r="DV225" s="140"/>
      <c r="DW225" s="140"/>
      <c r="DX225" s="140"/>
      <c r="DY225" s="140"/>
      <c r="DZ225" s="140"/>
      <c r="EA225" s="140"/>
      <c r="EB225" s="140"/>
      <c r="EC225" s="140"/>
      <c r="ED225" s="140"/>
      <c r="EE225" s="140"/>
      <c r="EF225" s="140"/>
      <c r="EG225" s="140"/>
    </row>
    <row r="226" spans="1:137" ht="32.25" thickBot="1">
      <c r="A226" s="175"/>
      <c r="B226" s="317" t="str">
        <f>IFERROR((B24+B29+B37+B45+B52+B59+B75+B87+B102+B117+B131+B139+B145+B150+B153+B161+B169+B172+B178+B184+B189+B194+B207+B215+B218+B221+B222+B223+B224),"")</f>
        <v/>
      </c>
      <c r="C226" s="64" t="s">
        <v>184</v>
      </c>
      <c r="D226" s="63"/>
      <c r="E226" s="338">
        <f>E216+E225</f>
        <v>330898</v>
      </c>
      <c r="F226" s="339"/>
      <c r="G226" s="65"/>
      <c r="H226" s="65"/>
      <c r="I226" s="66"/>
      <c r="J226" s="62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</row>
    <row r="227" spans="1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</row>
    <row r="228" spans="1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</row>
    <row r="229" spans="1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</row>
    <row r="230" spans="1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1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1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1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1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1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1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1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1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1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1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  <row r="1243" spans="4:137">
      <c r="D1243"/>
      <c r="E1243" s="44"/>
      <c r="F1243" s="58"/>
      <c r="G1243"/>
      <c r="H1243"/>
      <c r="I1243"/>
      <c r="J1243" s="45"/>
      <c r="K1243" s="106"/>
      <c r="L1243" s="106"/>
      <c r="M1243" s="106"/>
      <c r="N1243" s="106"/>
      <c r="O1243" s="106"/>
      <c r="P1243" s="106"/>
      <c r="Q1243" s="106"/>
      <c r="R1243" s="106"/>
      <c r="S1243" s="106"/>
      <c r="T1243" s="106"/>
      <c r="U1243" s="106"/>
      <c r="V1243" s="106"/>
      <c r="W1243" s="106"/>
      <c r="X1243" s="106"/>
      <c r="Y1243" s="106"/>
      <c r="Z1243" s="106"/>
      <c r="AA1243" s="106"/>
      <c r="AB1243" s="106"/>
      <c r="AC1243" s="106"/>
      <c r="AD1243" s="106"/>
      <c r="AE1243" s="106"/>
      <c r="AF1243" s="106"/>
      <c r="AG1243" s="106"/>
      <c r="AH1243" s="106"/>
      <c r="AI1243" s="106"/>
      <c r="AJ1243" s="106"/>
      <c r="AK1243" s="106"/>
      <c r="AL1243" s="106"/>
      <c r="AM1243" s="106"/>
      <c r="AN1243" s="106"/>
      <c r="AO1243" s="106"/>
      <c r="AP1243" s="106"/>
      <c r="AQ1243" s="106"/>
      <c r="AR1243" s="106"/>
      <c r="AS1243" s="106"/>
      <c r="AT1243" s="106"/>
      <c r="AU1243" s="106"/>
      <c r="AV1243" s="106"/>
      <c r="AW1243" s="106"/>
      <c r="AX1243" s="106"/>
      <c r="AY1243" s="106"/>
      <c r="AZ1243" s="106"/>
      <c r="BA1243" s="106"/>
      <c r="BB1243" s="106"/>
      <c r="BC1243" s="106"/>
      <c r="BD1243" s="106"/>
      <c r="BE1243" s="106"/>
      <c r="BF1243" s="106"/>
      <c r="BG1243" s="106"/>
      <c r="BH1243" s="106"/>
      <c r="BI1243" s="106"/>
      <c r="BJ1243" s="106"/>
      <c r="BK1243" s="106"/>
      <c r="BL1243" s="106"/>
      <c r="BM1243" s="106"/>
      <c r="BN1243" s="106"/>
      <c r="BO1243" s="106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  <c r="EE1243"/>
      <c r="EF1243"/>
      <c r="EG1243"/>
    </row>
    <row r="1244" spans="4:137">
      <c r="D1244"/>
      <c r="E1244" s="44"/>
      <c r="F1244" s="58"/>
      <c r="G1244"/>
      <c r="H1244"/>
      <c r="I1244"/>
      <c r="J1244" s="45"/>
      <c r="K1244" s="106"/>
      <c r="L1244" s="106"/>
      <c r="M1244" s="106"/>
      <c r="N1244" s="106"/>
      <c r="O1244" s="106"/>
      <c r="P1244" s="106"/>
      <c r="Q1244" s="106"/>
      <c r="R1244" s="106"/>
      <c r="S1244" s="106"/>
      <c r="T1244" s="106"/>
      <c r="U1244" s="106"/>
      <c r="V1244" s="106"/>
      <c r="W1244" s="106"/>
      <c r="X1244" s="106"/>
      <c r="Y1244" s="106"/>
      <c r="Z1244" s="106"/>
      <c r="AA1244" s="106"/>
      <c r="AB1244" s="106"/>
      <c r="AC1244" s="106"/>
      <c r="AD1244" s="106"/>
      <c r="AE1244" s="106"/>
      <c r="AF1244" s="106"/>
      <c r="AG1244" s="106"/>
      <c r="AH1244" s="106"/>
      <c r="AI1244" s="106"/>
      <c r="AJ1244" s="106"/>
      <c r="AK1244" s="106"/>
      <c r="AL1244" s="106"/>
      <c r="AM1244" s="106"/>
      <c r="AN1244" s="106"/>
      <c r="AO1244" s="106"/>
      <c r="AP1244" s="106"/>
      <c r="AQ1244" s="106"/>
      <c r="AR1244" s="106"/>
      <c r="AS1244" s="106"/>
      <c r="AT1244" s="106"/>
      <c r="AU1244" s="106"/>
      <c r="AV1244" s="106"/>
      <c r="AW1244" s="106"/>
      <c r="AX1244" s="106"/>
      <c r="AY1244" s="106"/>
      <c r="AZ1244" s="106"/>
      <c r="BA1244" s="106"/>
      <c r="BB1244" s="106"/>
      <c r="BC1244" s="106"/>
      <c r="BD1244" s="106"/>
      <c r="BE1244" s="106"/>
      <c r="BF1244" s="106"/>
      <c r="BG1244" s="106"/>
      <c r="BH1244" s="106"/>
      <c r="BI1244" s="106"/>
      <c r="BJ1244" s="106"/>
      <c r="BK1244" s="106"/>
      <c r="BL1244" s="106"/>
      <c r="BM1244" s="106"/>
      <c r="BN1244" s="106"/>
      <c r="BO1244" s="106"/>
      <c r="BP1244"/>
      <c r="BQ1244"/>
      <c r="BR1244"/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  <c r="CG1244"/>
      <c r="CH1244"/>
      <c r="CI1244"/>
      <c r="CJ1244"/>
      <c r="CK1244"/>
      <c r="CL1244"/>
      <c r="CM1244"/>
      <c r="CN1244"/>
      <c r="CO1244"/>
      <c r="CP1244"/>
      <c r="CQ1244"/>
      <c r="CR1244"/>
      <c r="CS1244"/>
      <c r="CT1244"/>
      <c r="CU1244"/>
      <c r="CV1244"/>
      <c r="CW1244"/>
      <c r="CX1244"/>
      <c r="CY1244"/>
      <c r="CZ1244"/>
      <c r="DA1244"/>
      <c r="DB1244"/>
      <c r="DC1244"/>
      <c r="DD1244"/>
      <c r="DE1244"/>
      <c r="DF1244"/>
      <c r="DG1244"/>
      <c r="DH1244"/>
      <c r="DI1244"/>
      <c r="DJ1244"/>
      <c r="DK1244"/>
      <c r="DL1244"/>
      <c r="DM1244"/>
      <c r="DN1244"/>
      <c r="DO1244"/>
      <c r="DP1244"/>
      <c r="DQ1244"/>
      <c r="DR1244"/>
      <c r="DS1244"/>
      <c r="DT1244"/>
      <c r="DU1244"/>
      <c r="DV1244"/>
      <c r="DW1244"/>
      <c r="DX1244"/>
      <c r="DY1244"/>
      <c r="DZ1244"/>
      <c r="EA1244"/>
      <c r="EB1244"/>
      <c r="EC1244"/>
      <c r="ED1244"/>
      <c r="EE1244"/>
      <c r="EF1244"/>
      <c r="EG1244"/>
    </row>
    <row r="1245" spans="4:137">
      <c r="D1245"/>
      <c r="E1245" s="44"/>
      <c r="F1245" s="58"/>
      <c r="G1245"/>
      <c r="H1245"/>
      <c r="I1245"/>
      <c r="J1245" s="45"/>
      <c r="K1245" s="106"/>
      <c r="L1245" s="106"/>
      <c r="M1245" s="106"/>
      <c r="N1245" s="106"/>
      <c r="O1245" s="106"/>
      <c r="P1245" s="106"/>
      <c r="Q1245" s="106"/>
      <c r="R1245" s="106"/>
      <c r="S1245" s="106"/>
      <c r="T1245" s="106"/>
      <c r="U1245" s="106"/>
      <c r="V1245" s="106"/>
      <c r="W1245" s="106"/>
      <c r="X1245" s="106"/>
      <c r="Y1245" s="106"/>
      <c r="Z1245" s="106"/>
      <c r="AA1245" s="106"/>
      <c r="AB1245" s="106"/>
      <c r="AC1245" s="106"/>
      <c r="AD1245" s="106"/>
      <c r="AE1245" s="106"/>
      <c r="AF1245" s="106"/>
      <c r="AG1245" s="106"/>
      <c r="AH1245" s="106"/>
      <c r="AI1245" s="106"/>
      <c r="AJ1245" s="106"/>
      <c r="AK1245" s="106"/>
      <c r="AL1245" s="106"/>
      <c r="AM1245" s="106"/>
      <c r="AN1245" s="106"/>
      <c r="AO1245" s="106"/>
      <c r="AP1245" s="106"/>
      <c r="AQ1245" s="106"/>
      <c r="AR1245" s="106"/>
      <c r="AS1245" s="106"/>
      <c r="AT1245" s="106"/>
      <c r="AU1245" s="106"/>
      <c r="AV1245" s="106"/>
      <c r="AW1245" s="106"/>
      <c r="AX1245" s="106"/>
      <c r="AY1245" s="106"/>
      <c r="AZ1245" s="106"/>
      <c r="BA1245" s="106"/>
      <c r="BB1245" s="106"/>
      <c r="BC1245" s="106"/>
      <c r="BD1245" s="106"/>
      <c r="BE1245" s="106"/>
      <c r="BF1245" s="106"/>
      <c r="BG1245" s="106"/>
      <c r="BH1245" s="106"/>
      <c r="BI1245" s="106"/>
      <c r="BJ1245" s="106"/>
      <c r="BK1245" s="106"/>
      <c r="BL1245" s="106"/>
      <c r="BM1245" s="106"/>
      <c r="BN1245" s="106"/>
      <c r="BO1245" s="106"/>
      <c r="BP1245"/>
      <c r="BQ1245"/>
      <c r="BR1245"/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  <c r="CG1245"/>
      <c r="CH1245"/>
      <c r="CI1245"/>
      <c r="CJ1245"/>
      <c r="CK1245"/>
      <c r="CL1245"/>
      <c r="CM1245"/>
      <c r="CN1245"/>
      <c r="CO1245"/>
      <c r="CP1245"/>
      <c r="CQ1245"/>
      <c r="CR1245"/>
      <c r="CS1245"/>
      <c r="CT1245"/>
      <c r="CU1245"/>
      <c r="CV1245"/>
      <c r="CW1245"/>
      <c r="CX1245"/>
      <c r="CY1245"/>
      <c r="CZ1245"/>
      <c r="DA1245"/>
      <c r="DB1245"/>
      <c r="DC1245"/>
      <c r="DD1245"/>
      <c r="DE1245"/>
      <c r="DF1245"/>
      <c r="DG1245"/>
      <c r="DH1245"/>
      <c r="DI1245"/>
      <c r="DJ1245"/>
      <c r="DK1245"/>
      <c r="DL1245"/>
      <c r="DM1245"/>
      <c r="DN1245"/>
      <c r="DO1245"/>
      <c r="DP1245"/>
      <c r="DQ1245"/>
      <c r="DR1245"/>
      <c r="DS1245"/>
      <c r="DT1245"/>
      <c r="DU1245"/>
      <c r="DV1245"/>
      <c r="DW1245"/>
      <c r="DX1245"/>
      <c r="DY1245"/>
      <c r="DZ1245"/>
      <c r="EA1245"/>
      <c r="EB1245"/>
      <c r="EC1245"/>
      <c r="ED1245"/>
      <c r="EE1245"/>
      <c r="EF1245"/>
      <c r="EG1245"/>
    </row>
    <row r="1246" spans="4:137">
      <c r="D1246"/>
      <c r="E1246" s="44"/>
      <c r="F1246" s="58"/>
      <c r="G1246"/>
      <c r="H1246"/>
      <c r="I1246"/>
      <c r="J1246" s="45"/>
      <c r="K1246" s="106"/>
      <c r="L1246" s="106"/>
      <c r="M1246" s="106"/>
      <c r="N1246" s="106"/>
      <c r="O1246" s="106"/>
      <c r="P1246" s="106"/>
      <c r="Q1246" s="106"/>
      <c r="R1246" s="106"/>
      <c r="S1246" s="106"/>
      <c r="T1246" s="106"/>
      <c r="U1246" s="106"/>
      <c r="V1246" s="106"/>
      <c r="W1246" s="106"/>
      <c r="X1246" s="106"/>
      <c r="Y1246" s="106"/>
      <c r="Z1246" s="106"/>
      <c r="AA1246" s="106"/>
      <c r="AB1246" s="106"/>
      <c r="AC1246" s="106"/>
      <c r="AD1246" s="106"/>
      <c r="AE1246" s="106"/>
      <c r="AF1246" s="106"/>
      <c r="AG1246" s="106"/>
      <c r="AH1246" s="106"/>
      <c r="AI1246" s="106"/>
      <c r="AJ1246" s="106"/>
      <c r="AK1246" s="106"/>
      <c r="AL1246" s="106"/>
      <c r="AM1246" s="106"/>
      <c r="AN1246" s="106"/>
      <c r="AO1246" s="106"/>
      <c r="AP1246" s="106"/>
      <c r="AQ1246" s="106"/>
      <c r="AR1246" s="106"/>
      <c r="AS1246" s="106"/>
      <c r="AT1246" s="106"/>
      <c r="AU1246" s="106"/>
      <c r="AV1246" s="106"/>
      <c r="AW1246" s="106"/>
      <c r="AX1246" s="106"/>
      <c r="AY1246" s="106"/>
      <c r="AZ1246" s="106"/>
      <c r="BA1246" s="106"/>
      <c r="BB1246" s="106"/>
      <c r="BC1246" s="106"/>
      <c r="BD1246" s="106"/>
      <c r="BE1246" s="106"/>
      <c r="BF1246" s="106"/>
      <c r="BG1246" s="106"/>
      <c r="BH1246" s="106"/>
      <c r="BI1246" s="106"/>
      <c r="BJ1246" s="106"/>
      <c r="BK1246" s="106"/>
      <c r="BL1246" s="106"/>
      <c r="BM1246" s="106"/>
      <c r="BN1246" s="106"/>
      <c r="BO1246" s="106"/>
      <c r="BP1246"/>
      <c r="BQ1246"/>
      <c r="BR1246"/>
      <c r="BS1246"/>
      <c r="BT1246"/>
      <c r="BU1246"/>
      <c r="BV1246"/>
      <c r="BW1246"/>
      <c r="BX1246"/>
      <c r="BY1246"/>
      <c r="BZ1246"/>
      <c r="CA1246"/>
      <c r="CB1246"/>
      <c r="CC1246"/>
      <c r="CD1246"/>
      <c r="CE1246"/>
      <c r="CF1246"/>
      <c r="CG1246"/>
      <c r="CH1246"/>
      <c r="CI1246"/>
      <c r="CJ1246"/>
      <c r="CK1246"/>
      <c r="CL1246"/>
      <c r="CM1246"/>
      <c r="CN1246"/>
      <c r="CO1246"/>
      <c r="CP1246"/>
      <c r="CQ1246"/>
      <c r="CR1246"/>
      <c r="CS1246"/>
      <c r="CT1246"/>
      <c r="CU1246"/>
      <c r="CV1246"/>
      <c r="CW1246"/>
      <c r="CX1246"/>
      <c r="CY1246"/>
      <c r="CZ1246"/>
      <c r="DA1246"/>
      <c r="DB1246"/>
      <c r="DC1246"/>
      <c r="DD1246"/>
      <c r="DE1246"/>
      <c r="DF1246"/>
      <c r="DG1246"/>
      <c r="DH1246"/>
      <c r="DI1246"/>
      <c r="DJ1246"/>
      <c r="DK1246"/>
      <c r="DL1246"/>
      <c r="DM1246"/>
      <c r="DN1246"/>
      <c r="DO1246"/>
      <c r="DP1246"/>
      <c r="DQ1246"/>
      <c r="DR1246"/>
      <c r="DS1246"/>
      <c r="DT1246"/>
      <c r="DU1246"/>
      <c r="DV1246"/>
      <c r="DW1246"/>
      <c r="DX1246"/>
      <c r="DY1246"/>
      <c r="DZ1246"/>
      <c r="EA1246"/>
      <c r="EB1246"/>
      <c r="EC1246"/>
      <c r="ED1246"/>
      <c r="EE1246"/>
      <c r="EF1246"/>
      <c r="EG1246"/>
    </row>
  </sheetData>
  <sheetProtection algorithmName="SHA-512" hashValue="c3/XRjdtyDIdh0m5HLduaEa9Qd2u5fDrn6gGNF5SawWa3TWHOONrVB7azaasmUoI4Smk6UJt1hNAMxzxvOfibg==" saltValue="ySq71XB8W7xM5KNyrBLrvg==" spinCount="100000" sheet="1" objects="1" scenarios="1"/>
  <sortState ref="A197:J207">
    <sortCondition ref="B197:B207"/>
  </sortState>
  <mergeCells count="17">
    <mergeCell ref="E7:F7"/>
    <mergeCell ref="E8:F8"/>
    <mergeCell ref="E10:F10"/>
    <mergeCell ref="E226:F226"/>
    <mergeCell ref="E11:F11"/>
    <mergeCell ref="A1:D1"/>
    <mergeCell ref="A2:D2"/>
    <mergeCell ref="A4:J4"/>
    <mergeCell ref="E1:J1"/>
    <mergeCell ref="E3:J3"/>
    <mergeCell ref="E2:I2"/>
    <mergeCell ref="E12:F12"/>
    <mergeCell ref="C17:C18"/>
    <mergeCell ref="G5:G6"/>
    <mergeCell ref="E5:F5"/>
    <mergeCell ref="E9:F9"/>
    <mergeCell ref="E6:F6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9" max="16383" man="1"/>
    <brk id="117" max="16383" man="1"/>
    <brk id="184" max="16383" man="1"/>
  </rowBreaks>
  <ignoredErrors>
    <ignoredError sqref="B26 B33:B34 B41:B43 B48:B49 B54:B56 B61:B65 B89:B92 B104:B109 B119 B133:B134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Lamb, Jim</cp:lastModifiedBy>
  <cp:lastPrinted>2018-08-24T21:39:40Z</cp:lastPrinted>
  <dcterms:created xsi:type="dcterms:W3CDTF">2006-08-31T18:48:44Z</dcterms:created>
  <dcterms:modified xsi:type="dcterms:W3CDTF">2020-04-22T13:15:36Z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